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MAURITA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70" authorId="0">
      <text>
        <r>
          <rPr>
            <b/>
            <sz val="8"/>
            <rFont val="Tahoma"/>
            <family val="2"/>
          </rPr>
          <t>tirée du TOFE</t>
        </r>
      </text>
    </comment>
  </commentList>
</comments>
</file>

<file path=xl/sharedStrings.xml><?xml version="1.0" encoding="utf-8"?>
<sst xmlns="http://schemas.openxmlformats.org/spreadsheetml/2006/main" count="89" uniqueCount="55">
  <si>
    <t>REPUBLIQUE DE LA MAURITANIE</t>
  </si>
  <si>
    <t>Ministère des Affaires Economiques et du Developpement (MAED)</t>
  </si>
  <si>
    <t>Office National de la Statistique (ONS)</t>
  </si>
  <si>
    <t>République de Mauritanie Tableau N° 1: Données de base</t>
  </si>
  <si>
    <t>INDICATEURS</t>
  </si>
  <si>
    <t>2005*</t>
  </si>
  <si>
    <t>2006**</t>
  </si>
  <si>
    <t>PIB prix courant</t>
  </si>
  <si>
    <t>Taux de croissance</t>
  </si>
  <si>
    <t>Variation du déflateur du PIB</t>
  </si>
  <si>
    <t>PIB/tête(ouguiya)</t>
  </si>
  <si>
    <t>Revenu national brut(PIB+Service facteurs nets)</t>
  </si>
  <si>
    <t>bp 2006</t>
  </si>
  <si>
    <t>Epargne brute</t>
  </si>
  <si>
    <t>ND</t>
  </si>
  <si>
    <t>Capacité/besoin de financement de la nation***</t>
  </si>
  <si>
    <t>Taux d'investissement</t>
  </si>
  <si>
    <t>Propension moyenne à exporter</t>
  </si>
  <si>
    <t>Propension moyenne à importer</t>
  </si>
  <si>
    <t>Part informelle dans le PIB</t>
  </si>
  <si>
    <t>Propension moyenne à consommer</t>
  </si>
  <si>
    <t>source: BDP et ONS</t>
  </si>
  <si>
    <t>République de Mauritanie Tableau N° 2: PIB par branches d'activités à prix courant en millions d'UM, SCN93</t>
  </si>
  <si>
    <t>SECTEUR PRIMAIRE</t>
  </si>
  <si>
    <t xml:space="preserve"> Agriculture, Sylviculture et Exploit. Forestière</t>
  </si>
  <si>
    <t xml:space="preserve"> Elevage</t>
  </si>
  <si>
    <t xml:space="preserve"> Pêche</t>
  </si>
  <si>
    <t>SECTEUR SECONDAIRE</t>
  </si>
  <si>
    <t xml:space="preserve"> Activités extractives</t>
  </si>
  <si>
    <t xml:space="preserve"> Activités manufacturières hors Eau-Electricité (1)</t>
  </si>
  <si>
    <t>Eau et Electricité</t>
  </si>
  <si>
    <t>Bâtiment et travaux-publics</t>
  </si>
  <si>
    <t>SECTEUR TERTIAIRE</t>
  </si>
  <si>
    <t>Transports et télécommunications</t>
  </si>
  <si>
    <t xml:space="preserve"> Commerce, restaurants, hôtels</t>
  </si>
  <si>
    <t xml:space="preserve"> Autres services marchands</t>
  </si>
  <si>
    <t>CORRECTION SIFIM</t>
  </si>
  <si>
    <t>SERVICES NON MARCHANDS</t>
  </si>
  <si>
    <t xml:space="preserve">IMPOTS ET TAXES </t>
  </si>
  <si>
    <t>PIB</t>
  </si>
  <si>
    <t>* PIB provisoire</t>
  </si>
  <si>
    <t>** PIB estimé</t>
  </si>
  <si>
    <t>République de Mauritanie Tableau N° 3: PIB par branches d'activités à prix constant base 1998en millions d'UM, SCN93</t>
  </si>
  <si>
    <t xml:space="preserve"> Activités manufacturièresY compris Eau-Electricité</t>
  </si>
  <si>
    <t>République de Mauritanie Tableau N° 43:les emplois du PIB à prix courant en millions d'UM, SCN93</t>
  </si>
  <si>
    <t>Consommation finale</t>
  </si>
  <si>
    <t>Non dispo</t>
  </si>
  <si>
    <t>Dt Ménages</t>
  </si>
  <si>
    <t>FBCF</t>
  </si>
  <si>
    <t>Dt Adm Publique</t>
  </si>
  <si>
    <t>Variations de stocks</t>
  </si>
  <si>
    <t>Exportations</t>
  </si>
  <si>
    <t>Dt Biens</t>
  </si>
  <si>
    <t>Importations</t>
  </si>
  <si>
    <t>Dont Biens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</si>
</sst>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&quot;      &quot;@"/>
    <numFmt numFmtId="167" formatCode="&quot;         &quot;@"/>
    <numFmt numFmtId="168" formatCode="&quot;            &quot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name val="Tms Rmn"/>
      <family val="0"/>
    </font>
    <font>
      <sz val="6.15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44" fontId="18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0" borderId="4" applyNumberFormat="0" applyFill="0" applyProtection="0">
      <alignment horizontal="left" vertical="top" wrapText="1"/>
    </xf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3" fontId="25" fillId="0" borderId="0" applyFill="0" applyBorder="0" applyProtection="0">
      <alignment horizontal="right"/>
    </xf>
    <xf numFmtId="49" fontId="27" fillId="0" borderId="0" applyFill="0" applyBorder="0" applyProtection="0">
      <alignment horizontal="right"/>
    </xf>
    <xf numFmtId="49" fontId="20" fillId="0" borderId="0" applyFill="0" applyBorder="0" applyProtection="0">
      <alignment horizontal="left"/>
    </xf>
    <xf numFmtId="0" fontId="27" fillId="0" borderId="0" applyNumberFormat="0" applyFill="0" applyBorder="0" applyProtection="0">
      <alignment/>
    </xf>
    <xf numFmtId="49" fontId="27" fillId="0" borderId="4" applyFill="0" applyProtection="0">
      <alignment horizontal="center"/>
    </xf>
    <xf numFmtId="49" fontId="27" fillId="0" borderId="0" applyFill="0" applyBorder="0" applyProtection="0">
      <alignment horizontal="right" vertical="top"/>
    </xf>
    <xf numFmtId="0" fontId="25" fillId="31" borderId="4" applyNumberFormat="0" applyAlignment="0" applyProtection="0"/>
    <xf numFmtId="3" fontId="25" fillId="31" borderId="4" applyProtection="0">
      <alignment horizontal="right"/>
    </xf>
    <xf numFmtId="49" fontId="25" fillId="32" borderId="0" applyBorder="0" applyProtection="0">
      <alignment horizontal="right"/>
    </xf>
    <xf numFmtId="0" fontId="35" fillId="33" borderId="0" applyNumberFormat="0" applyBorder="0" applyAlignment="0" applyProtection="0"/>
    <xf numFmtId="0" fontId="36" fillId="2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10" applyNumberFormat="0" applyAlignment="0" applyProtection="0"/>
  </cellStyleXfs>
  <cellXfs count="22">
    <xf numFmtId="0" fontId="0" fillId="0" borderId="0" xfId="0" applyFont="1" applyAlignment="1">
      <alignment/>
    </xf>
    <xf numFmtId="0" fontId="19" fillId="0" borderId="0" xfId="750" applyFont="1" applyFill="1" applyBorder="1" applyAlignment="1">
      <alignment/>
      <protection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42" fillId="0" borderId="11" xfId="0" applyFont="1" applyBorder="1" applyAlignment="1">
      <alignment/>
    </xf>
    <xf numFmtId="164" fontId="0" fillId="0" borderId="11" xfId="50" applyNumberFormat="1" applyFont="1" applyBorder="1" applyAlignment="1">
      <alignment/>
    </xf>
    <xf numFmtId="0" fontId="0" fillId="0" borderId="12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left"/>
    </xf>
    <xf numFmtId="3" fontId="2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2" fillId="0" borderId="11" xfId="0" applyFont="1" applyBorder="1" applyAlignment="1">
      <alignment horizontal="left"/>
    </xf>
    <xf numFmtId="3" fontId="0" fillId="0" borderId="11" xfId="0" applyNumberFormat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</cellXfs>
  <cellStyles count="1554">
    <cellStyle name="Normal" xfId="0"/>
    <cellStyle name="2 indents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3 indents" xfId="22"/>
    <cellStyle name="4 indents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60 % - Accent1" xfId="30"/>
    <cellStyle name="60 % - Accent2" xfId="31"/>
    <cellStyle name="60 % - Accent3" xfId="32"/>
    <cellStyle name="60 % - Accent4" xfId="33"/>
    <cellStyle name="60 % - Accent5" xfId="34"/>
    <cellStyle name="60 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vertissement" xfId="42"/>
    <cellStyle name="Calcul" xfId="43"/>
    <cellStyle name="Cellule liée" xfId="44"/>
    <cellStyle name="Commentaire" xfId="45"/>
    <cellStyle name="Entrée" xfId="46"/>
    <cellStyle name="Euro" xfId="47"/>
    <cellStyle name="Insatisfaisant" xfId="48"/>
    <cellStyle name="m49048872" xfId="49"/>
    <cellStyle name="Comma" xfId="50"/>
    <cellStyle name="Comma [0]" xfId="51"/>
    <cellStyle name="Milliers 2 2" xfId="52"/>
    <cellStyle name="Milliers 2 3" xfId="53"/>
    <cellStyle name="Milliers 2 4" xfId="54"/>
    <cellStyle name="Milliers 2 5" xfId="55"/>
    <cellStyle name="Milliers 2 6" xfId="56"/>
    <cellStyle name="Milliers 2 7" xfId="57"/>
    <cellStyle name="Milliers 3 2" xfId="58"/>
    <cellStyle name="Currency" xfId="59"/>
    <cellStyle name="Currency [0]" xfId="60"/>
    <cellStyle name="Neutre" xfId="61"/>
    <cellStyle name="Non défini" xfId="62"/>
    <cellStyle name="Normal 10 10" xfId="63"/>
    <cellStyle name="Normal 10 11" xfId="64"/>
    <cellStyle name="Normal 10 12" xfId="65"/>
    <cellStyle name="Normal 10 13" xfId="66"/>
    <cellStyle name="Normal 10 14" xfId="67"/>
    <cellStyle name="Normal 10 15" xfId="68"/>
    <cellStyle name="Normal 10 16" xfId="69"/>
    <cellStyle name="Normal 10 17" xfId="70"/>
    <cellStyle name="Normal 10 18" xfId="71"/>
    <cellStyle name="Normal 10 19" xfId="72"/>
    <cellStyle name="Normal 10 2" xfId="73"/>
    <cellStyle name="Normal 10 20" xfId="74"/>
    <cellStyle name="Normal 10 21" xfId="75"/>
    <cellStyle name="Normal 10 22" xfId="76"/>
    <cellStyle name="Normal 10 23" xfId="77"/>
    <cellStyle name="Normal 10 24" xfId="78"/>
    <cellStyle name="Normal 10 25" xfId="79"/>
    <cellStyle name="Normal 10 26" xfId="80"/>
    <cellStyle name="Normal 10 27" xfId="81"/>
    <cellStyle name="Normal 10 28" xfId="82"/>
    <cellStyle name="Normal 10 29" xfId="83"/>
    <cellStyle name="Normal 10 3" xfId="84"/>
    <cellStyle name="Normal 10 30" xfId="85"/>
    <cellStyle name="Normal 10 31" xfId="86"/>
    <cellStyle name="Normal 10 32" xfId="87"/>
    <cellStyle name="Normal 10 33" xfId="88"/>
    <cellStyle name="Normal 10 34" xfId="89"/>
    <cellStyle name="Normal 10 35" xfId="90"/>
    <cellStyle name="Normal 10 36" xfId="91"/>
    <cellStyle name="Normal 10 37" xfId="92"/>
    <cellStyle name="Normal 10 38" xfId="93"/>
    <cellStyle name="Normal 10 39" xfId="94"/>
    <cellStyle name="Normal 10 4" xfId="95"/>
    <cellStyle name="Normal 10 40" xfId="96"/>
    <cellStyle name="Normal 10 41" xfId="97"/>
    <cellStyle name="Normal 10 5" xfId="98"/>
    <cellStyle name="Normal 10 6" xfId="99"/>
    <cellStyle name="Normal 10 7" xfId="100"/>
    <cellStyle name="Normal 10 8" xfId="101"/>
    <cellStyle name="Normal 10 9" xfId="102"/>
    <cellStyle name="Normal 12 10" xfId="103"/>
    <cellStyle name="Normal 12 11" xfId="104"/>
    <cellStyle name="Normal 12 12" xfId="105"/>
    <cellStyle name="Normal 12 13" xfId="106"/>
    <cellStyle name="Normal 12 14" xfId="107"/>
    <cellStyle name="Normal 12 15" xfId="108"/>
    <cellStyle name="Normal 12 16" xfId="109"/>
    <cellStyle name="Normal 12 17" xfId="110"/>
    <cellStyle name="Normal 12 18" xfId="111"/>
    <cellStyle name="Normal 12 19" xfId="112"/>
    <cellStyle name="Normal 12 2" xfId="113"/>
    <cellStyle name="Normal 12 20" xfId="114"/>
    <cellStyle name="Normal 12 21" xfId="115"/>
    <cellStyle name="Normal 12 22" xfId="116"/>
    <cellStyle name="Normal 12 23" xfId="117"/>
    <cellStyle name="Normal 12 24" xfId="118"/>
    <cellStyle name="Normal 12 25" xfId="119"/>
    <cellStyle name="Normal 12 26" xfId="120"/>
    <cellStyle name="Normal 12 27" xfId="121"/>
    <cellStyle name="Normal 12 28" xfId="122"/>
    <cellStyle name="Normal 12 29" xfId="123"/>
    <cellStyle name="Normal 12 3" xfId="124"/>
    <cellStyle name="Normal 12 30" xfId="125"/>
    <cellStyle name="Normal 12 31" xfId="126"/>
    <cellStyle name="Normal 12 32" xfId="127"/>
    <cellStyle name="Normal 12 33" xfId="128"/>
    <cellStyle name="Normal 12 34" xfId="129"/>
    <cellStyle name="Normal 12 35" xfId="130"/>
    <cellStyle name="Normal 12 36" xfId="131"/>
    <cellStyle name="Normal 12 37" xfId="132"/>
    <cellStyle name="Normal 12 38" xfId="133"/>
    <cellStyle name="Normal 12 39" xfId="134"/>
    <cellStyle name="Normal 12 4" xfId="135"/>
    <cellStyle name="Normal 12 40" xfId="136"/>
    <cellStyle name="Normal 12 41" xfId="137"/>
    <cellStyle name="Normal 12 5" xfId="138"/>
    <cellStyle name="Normal 12 6" xfId="139"/>
    <cellStyle name="Normal 12 7" xfId="140"/>
    <cellStyle name="Normal 12 8" xfId="141"/>
    <cellStyle name="Normal 12 9" xfId="142"/>
    <cellStyle name="Normal 13 10" xfId="143"/>
    <cellStyle name="Normal 13 11" xfId="144"/>
    <cellStyle name="Normal 13 12" xfId="145"/>
    <cellStyle name="Normal 13 13" xfId="146"/>
    <cellStyle name="Normal 13 14" xfId="147"/>
    <cellStyle name="Normal 13 15" xfId="148"/>
    <cellStyle name="Normal 13 16" xfId="149"/>
    <cellStyle name="Normal 13 17" xfId="150"/>
    <cellStyle name="Normal 13 18" xfId="151"/>
    <cellStyle name="Normal 13 19" xfId="152"/>
    <cellStyle name="Normal 13 2" xfId="153"/>
    <cellStyle name="Normal 13 20" xfId="154"/>
    <cellStyle name="Normal 13 21" xfId="155"/>
    <cellStyle name="Normal 13 22" xfId="156"/>
    <cellStyle name="Normal 13 23" xfId="157"/>
    <cellStyle name="Normal 13 24" xfId="158"/>
    <cellStyle name="Normal 13 25" xfId="159"/>
    <cellStyle name="Normal 13 26" xfId="160"/>
    <cellStyle name="Normal 13 27" xfId="161"/>
    <cellStyle name="Normal 13 28" xfId="162"/>
    <cellStyle name="Normal 13 29" xfId="163"/>
    <cellStyle name="Normal 13 3" xfId="164"/>
    <cellStyle name="Normal 13 30" xfId="165"/>
    <cellStyle name="Normal 13 31" xfId="166"/>
    <cellStyle name="Normal 13 32" xfId="167"/>
    <cellStyle name="Normal 13 33" xfId="168"/>
    <cellStyle name="Normal 13 34" xfId="169"/>
    <cellStyle name="Normal 13 35" xfId="170"/>
    <cellStyle name="Normal 13 36" xfId="171"/>
    <cellStyle name="Normal 13 37" xfId="172"/>
    <cellStyle name="Normal 13 38" xfId="173"/>
    <cellStyle name="Normal 13 39" xfId="174"/>
    <cellStyle name="Normal 13 4" xfId="175"/>
    <cellStyle name="Normal 13 40" xfId="176"/>
    <cellStyle name="Normal 13 41" xfId="177"/>
    <cellStyle name="Normal 13 5" xfId="178"/>
    <cellStyle name="Normal 13 6" xfId="179"/>
    <cellStyle name="Normal 13 7" xfId="180"/>
    <cellStyle name="Normal 13 8" xfId="181"/>
    <cellStyle name="Normal 13 9" xfId="182"/>
    <cellStyle name="Normal 16 10" xfId="183"/>
    <cellStyle name="Normal 16 11" xfId="184"/>
    <cellStyle name="Normal 16 12" xfId="185"/>
    <cellStyle name="Normal 16 13" xfId="186"/>
    <cellStyle name="Normal 16 14" xfId="187"/>
    <cellStyle name="Normal 16 15" xfId="188"/>
    <cellStyle name="Normal 16 16" xfId="189"/>
    <cellStyle name="Normal 16 17" xfId="190"/>
    <cellStyle name="Normal 16 18" xfId="191"/>
    <cellStyle name="Normal 16 19" xfId="192"/>
    <cellStyle name="Normal 16 2" xfId="193"/>
    <cellStyle name="Normal 16 20" xfId="194"/>
    <cellStyle name="Normal 16 21" xfId="195"/>
    <cellStyle name="Normal 16 22" xfId="196"/>
    <cellStyle name="Normal 16 23" xfId="197"/>
    <cellStyle name="Normal 16 24" xfId="198"/>
    <cellStyle name="Normal 16 25" xfId="199"/>
    <cellStyle name="Normal 16 26" xfId="200"/>
    <cellStyle name="Normal 16 27" xfId="201"/>
    <cellStyle name="Normal 16 28" xfId="202"/>
    <cellStyle name="Normal 16 29" xfId="203"/>
    <cellStyle name="Normal 16 3" xfId="204"/>
    <cellStyle name="Normal 16 30" xfId="205"/>
    <cellStyle name="Normal 16 31" xfId="206"/>
    <cellStyle name="Normal 16 32" xfId="207"/>
    <cellStyle name="Normal 16 33" xfId="208"/>
    <cellStyle name="Normal 16 34" xfId="209"/>
    <cellStyle name="Normal 16 35" xfId="210"/>
    <cellStyle name="Normal 16 36" xfId="211"/>
    <cellStyle name="Normal 16 37" xfId="212"/>
    <cellStyle name="Normal 16 38" xfId="213"/>
    <cellStyle name="Normal 16 39" xfId="214"/>
    <cellStyle name="Normal 16 4" xfId="215"/>
    <cellStyle name="Normal 16 40" xfId="216"/>
    <cellStyle name="Normal 16 41" xfId="217"/>
    <cellStyle name="Normal 16 5" xfId="218"/>
    <cellStyle name="Normal 16 6" xfId="219"/>
    <cellStyle name="Normal 16 7" xfId="220"/>
    <cellStyle name="Normal 16 8" xfId="221"/>
    <cellStyle name="Normal 16 9" xfId="222"/>
    <cellStyle name="Normal 17 10" xfId="223"/>
    <cellStyle name="Normal 17 11" xfId="224"/>
    <cellStyle name="Normal 17 12" xfId="225"/>
    <cellStyle name="Normal 17 13" xfId="226"/>
    <cellStyle name="Normal 17 14" xfId="227"/>
    <cellStyle name="Normal 17 15" xfId="228"/>
    <cellStyle name="Normal 17 16" xfId="229"/>
    <cellStyle name="Normal 17 17" xfId="230"/>
    <cellStyle name="Normal 17 18" xfId="231"/>
    <cellStyle name="Normal 17 19" xfId="232"/>
    <cellStyle name="Normal 17 2" xfId="233"/>
    <cellStyle name="Normal 17 20" xfId="234"/>
    <cellStyle name="Normal 17 21" xfId="235"/>
    <cellStyle name="Normal 17 22" xfId="236"/>
    <cellStyle name="Normal 17 23" xfId="237"/>
    <cellStyle name="Normal 17 24" xfId="238"/>
    <cellStyle name="Normal 17 25" xfId="239"/>
    <cellStyle name="Normal 17 26" xfId="240"/>
    <cellStyle name="Normal 17 27" xfId="241"/>
    <cellStyle name="Normal 17 28" xfId="242"/>
    <cellStyle name="Normal 17 29" xfId="243"/>
    <cellStyle name="Normal 17 3" xfId="244"/>
    <cellStyle name="Normal 17 30" xfId="245"/>
    <cellStyle name="Normal 17 31" xfId="246"/>
    <cellStyle name="Normal 17 32" xfId="247"/>
    <cellStyle name="Normal 17 33" xfId="248"/>
    <cellStyle name="Normal 17 34" xfId="249"/>
    <cellStyle name="Normal 17 35" xfId="250"/>
    <cellStyle name="Normal 17 36" xfId="251"/>
    <cellStyle name="Normal 17 37" xfId="252"/>
    <cellStyle name="Normal 17 38" xfId="253"/>
    <cellStyle name="Normal 17 39" xfId="254"/>
    <cellStyle name="Normal 17 4" xfId="255"/>
    <cellStyle name="Normal 17 40" xfId="256"/>
    <cellStyle name="Normal 17 41" xfId="257"/>
    <cellStyle name="Normal 17 5" xfId="258"/>
    <cellStyle name="Normal 17 6" xfId="259"/>
    <cellStyle name="Normal 17 7" xfId="260"/>
    <cellStyle name="Normal 17 8" xfId="261"/>
    <cellStyle name="Normal 17 9" xfId="262"/>
    <cellStyle name="Normal 18 10" xfId="263"/>
    <cellStyle name="Normal 18 11" xfId="264"/>
    <cellStyle name="Normal 18 12" xfId="265"/>
    <cellStyle name="Normal 18 13" xfId="266"/>
    <cellStyle name="Normal 18 14" xfId="267"/>
    <cellStyle name="Normal 18 15" xfId="268"/>
    <cellStyle name="Normal 18 16" xfId="269"/>
    <cellStyle name="Normal 18 17" xfId="270"/>
    <cellStyle name="Normal 18 18" xfId="271"/>
    <cellStyle name="Normal 18 19" xfId="272"/>
    <cellStyle name="Normal 18 2" xfId="273"/>
    <cellStyle name="Normal 18 20" xfId="274"/>
    <cellStyle name="Normal 18 21" xfId="275"/>
    <cellStyle name="Normal 18 22" xfId="276"/>
    <cellStyle name="Normal 18 23" xfId="277"/>
    <cellStyle name="Normal 18 24" xfId="278"/>
    <cellStyle name="Normal 18 25" xfId="279"/>
    <cellStyle name="Normal 18 26" xfId="280"/>
    <cellStyle name="Normal 18 27" xfId="281"/>
    <cellStyle name="Normal 18 28" xfId="282"/>
    <cellStyle name="Normal 18 29" xfId="283"/>
    <cellStyle name="Normal 18 3" xfId="284"/>
    <cellStyle name="Normal 18 30" xfId="285"/>
    <cellStyle name="Normal 18 31" xfId="286"/>
    <cellStyle name="Normal 18 32" xfId="287"/>
    <cellStyle name="Normal 18 33" xfId="288"/>
    <cellStyle name="Normal 18 34" xfId="289"/>
    <cellStyle name="Normal 18 35" xfId="290"/>
    <cellStyle name="Normal 18 36" xfId="291"/>
    <cellStyle name="Normal 18 37" xfId="292"/>
    <cellStyle name="Normal 18 38" xfId="293"/>
    <cellStyle name="Normal 18 39" xfId="294"/>
    <cellStyle name="Normal 18 4" xfId="295"/>
    <cellStyle name="Normal 18 40" xfId="296"/>
    <cellStyle name="Normal 18 41" xfId="297"/>
    <cellStyle name="Normal 18 5" xfId="298"/>
    <cellStyle name="Normal 18 6" xfId="299"/>
    <cellStyle name="Normal 18 7" xfId="300"/>
    <cellStyle name="Normal 18 8" xfId="301"/>
    <cellStyle name="Normal 18 9" xfId="302"/>
    <cellStyle name="Normal 19 10" xfId="303"/>
    <cellStyle name="Normal 19 11" xfId="304"/>
    <cellStyle name="Normal 19 12" xfId="305"/>
    <cellStyle name="Normal 19 13" xfId="306"/>
    <cellStyle name="Normal 19 14" xfId="307"/>
    <cellStyle name="Normal 19 15" xfId="308"/>
    <cellStyle name="Normal 19 16" xfId="309"/>
    <cellStyle name="Normal 19 17" xfId="310"/>
    <cellStyle name="Normal 19 18" xfId="311"/>
    <cellStyle name="Normal 19 19" xfId="312"/>
    <cellStyle name="Normal 19 2" xfId="313"/>
    <cellStyle name="Normal 19 20" xfId="314"/>
    <cellStyle name="Normal 19 21" xfId="315"/>
    <cellStyle name="Normal 19 22" xfId="316"/>
    <cellStyle name="Normal 19 23" xfId="317"/>
    <cellStyle name="Normal 19 24" xfId="318"/>
    <cellStyle name="Normal 19 25" xfId="319"/>
    <cellStyle name="Normal 19 26" xfId="320"/>
    <cellStyle name="Normal 19 27" xfId="321"/>
    <cellStyle name="Normal 19 28" xfId="322"/>
    <cellStyle name="Normal 19 29" xfId="323"/>
    <cellStyle name="Normal 19 3" xfId="324"/>
    <cellStyle name="Normal 19 30" xfId="325"/>
    <cellStyle name="Normal 19 31" xfId="326"/>
    <cellStyle name="Normal 19 32" xfId="327"/>
    <cellStyle name="Normal 19 33" xfId="328"/>
    <cellStyle name="Normal 19 34" xfId="329"/>
    <cellStyle name="Normal 19 35" xfId="330"/>
    <cellStyle name="Normal 19 36" xfId="331"/>
    <cellStyle name="Normal 19 37" xfId="332"/>
    <cellStyle name="Normal 19 38" xfId="333"/>
    <cellStyle name="Normal 19 39" xfId="334"/>
    <cellStyle name="Normal 19 4" xfId="335"/>
    <cellStyle name="Normal 19 40" xfId="336"/>
    <cellStyle name="Normal 19 41" xfId="337"/>
    <cellStyle name="Normal 19 5" xfId="338"/>
    <cellStyle name="Normal 19 6" xfId="339"/>
    <cellStyle name="Normal 19 7" xfId="340"/>
    <cellStyle name="Normal 19 8" xfId="341"/>
    <cellStyle name="Normal 19 9" xfId="342"/>
    <cellStyle name="Normal 2 10" xfId="343"/>
    <cellStyle name="Normal 2 11" xfId="344"/>
    <cellStyle name="Normal 2 12" xfId="345"/>
    <cellStyle name="Normal 2 13" xfId="346"/>
    <cellStyle name="Normal 2 14" xfId="347"/>
    <cellStyle name="Normal 2 15" xfId="348"/>
    <cellStyle name="Normal 2 16" xfId="349"/>
    <cellStyle name="Normal 2 17" xfId="350"/>
    <cellStyle name="Normal 2 18" xfId="351"/>
    <cellStyle name="Normal 2 19" xfId="352"/>
    <cellStyle name="Normal 2 2" xfId="353"/>
    <cellStyle name="Normal 2 2 2" xfId="354"/>
    <cellStyle name="Normal 2 2 3" xfId="355"/>
    <cellStyle name="Normal 2 20" xfId="356"/>
    <cellStyle name="Normal 2 21" xfId="357"/>
    <cellStyle name="Normal 2 22" xfId="358"/>
    <cellStyle name="Normal 2 23" xfId="359"/>
    <cellStyle name="Normal 2 24" xfId="360"/>
    <cellStyle name="Normal 2 25" xfId="361"/>
    <cellStyle name="Normal 2 26" xfId="362"/>
    <cellStyle name="Normal 2 27" xfId="363"/>
    <cellStyle name="Normal 2 28" xfId="364"/>
    <cellStyle name="Normal 2 29" xfId="365"/>
    <cellStyle name="Normal 2 3" xfId="366"/>
    <cellStyle name="Normal 2 3 2" xfId="367"/>
    <cellStyle name="Normal 2 30" xfId="368"/>
    <cellStyle name="Normal 2 31" xfId="369"/>
    <cellStyle name="Normal 2 32" xfId="370"/>
    <cellStyle name="Normal 2 33" xfId="371"/>
    <cellStyle name="Normal 2 34" xfId="372"/>
    <cellStyle name="Normal 2 35" xfId="373"/>
    <cellStyle name="Normal 2 36" xfId="374"/>
    <cellStyle name="Normal 2 37" xfId="375"/>
    <cellStyle name="Normal 2 4" xfId="376"/>
    <cellStyle name="Normal 2 5" xfId="377"/>
    <cellStyle name="Normal 2 6" xfId="378"/>
    <cellStyle name="Normal 2 7" xfId="379"/>
    <cellStyle name="Normal 2 8" xfId="380"/>
    <cellStyle name="Normal 2 9" xfId="381"/>
    <cellStyle name="Normal 20 10" xfId="382"/>
    <cellStyle name="Normal 20 11" xfId="383"/>
    <cellStyle name="Normal 20 12" xfId="384"/>
    <cellStyle name="Normal 20 13" xfId="385"/>
    <cellStyle name="Normal 20 14" xfId="386"/>
    <cellStyle name="Normal 20 15" xfId="387"/>
    <cellStyle name="Normal 20 16" xfId="388"/>
    <cellStyle name="Normal 20 17" xfId="389"/>
    <cellStyle name="Normal 20 18" xfId="390"/>
    <cellStyle name="Normal 20 19" xfId="391"/>
    <cellStyle name="Normal 20 2" xfId="392"/>
    <cellStyle name="Normal 20 20" xfId="393"/>
    <cellStyle name="Normal 20 21" xfId="394"/>
    <cellStyle name="Normal 20 22" xfId="395"/>
    <cellStyle name="Normal 20 23" xfId="396"/>
    <cellStyle name="Normal 20 24" xfId="397"/>
    <cellStyle name="Normal 20 25" xfId="398"/>
    <cellStyle name="Normal 20 26" xfId="399"/>
    <cellStyle name="Normal 20 27" xfId="400"/>
    <cellStyle name="Normal 20 28" xfId="401"/>
    <cellStyle name="Normal 20 29" xfId="402"/>
    <cellStyle name="Normal 20 3" xfId="403"/>
    <cellStyle name="Normal 20 30" xfId="404"/>
    <cellStyle name="Normal 20 31" xfId="405"/>
    <cellStyle name="Normal 20 32" xfId="406"/>
    <cellStyle name="Normal 20 33" xfId="407"/>
    <cellStyle name="Normal 20 34" xfId="408"/>
    <cellStyle name="Normal 20 35" xfId="409"/>
    <cellStyle name="Normal 20 36" xfId="410"/>
    <cellStyle name="Normal 20 37" xfId="411"/>
    <cellStyle name="Normal 20 38" xfId="412"/>
    <cellStyle name="Normal 20 39" xfId="413"/>
    <cellStyle name="Normal 20 4" xfId="414"/>
    <cellStyle name="Normal 20 40" xfId="415"/>
    <cellStyle name="Normal 20 41" xfId="416"/>
    <cellStyle name="Normal 20 5" xfId="417"/>
    <cellStyle name="Normal 20 6" xfId="418"/>
    <cellStyle name="Normal 20 7" xfId="419"/>
    <cellStyle name="Normal 20 8" xfId="420"/>
    <cellStyle name="Normal 20 9" xfId="421"/>
    <cellStyle name="Normal 21" xfId="422"/>
    <cellStyle name="Normal 21 10" xfId="423"/>
    <cellStyle name="Normal 21 11" xfId="424"/>
    <cellStyle name="Normal 21 12" xfId="425"/>
    <cellStyle name="Normal 21 13" xfId="426"/>
    <cellStyle name="Normal 21 14" xfId="427"/>
    <cellStyle name="Normal 21 15" xfId="428"/>
    <cellStyle name="Normal 21 16" xfId="429"/>
    <cellStyle name="Normal 21 17" xfId="430"/>
    <cellStyle name="Normal 21 18" xfId="431"/>
    <cellStyle name="Normal 21 19" xfId="432"/>
    <cellStyle name="Normal 21 2" xfId="433"/>
    <cellStyle name="Normal 21 20" xfId="434"/>
    <cellStyle name="Normal 21 21" xfId="435"/>
    <cellStyle name="Normal 21 22" xfId="436"/>
    <cellStyle name="Normal 21 23" xfId="437"/>
    <cellStyle name="Normal 21 24" xfId="438"/>
    <cellStyle name="Normal 21 25" xfId="439"/>
    <cellStyle name="Normal 21 26" xfId="440"/>
    <cellStyle name="Normal 21 27" xfId="441"/>
    <cellStyle name="Normal 21 28" xfId="442"/>
    <cellStyle name="Normal 21 29" xfId="443"/>
    <cellStyle name="Normal 21 3" xfId="444"/>
    <cellStyle name="Normal 21 30" xfId="445"/>
    <cellStyle name="Normal 21 31" xfId="446"/>
    <cellStyle name="Normal 21 32" xfId="447"/>
    <cellStyle name="Normal 21 33" xfId="448"/>
    <cellStyle name="Normal 21 34" xfId="449"/>
    <cellStyle name="Normal 21 35" xfId="450"/>
    <cellStyle name="Normal 21 36" xfId="451"/>
    <cellStyle name="Normal 21 37" xfId="452"/>
    <cellStyle name="Normal 21 38" xfId="453"/>
    <cellStyle name="Normal 21 39" xfId="454"/>
    <cellStyle name="Normal 21 4" xfId="455"/>
    <cellStyle name="Normal 21 40" xfId="456"/>
    <cellStyle name="Normal 21 41" xfId="457"/>
    <cellStyle name="Normal 21 5" xfId="458"/>
    <cellStyle name="Normal 21 6" xfId="459"/>
    <cellStyle name="Normal 21 7" xfId="460"/>
    <cellStyle name="Normal 21 8" xfId="461"/>
    <cellStyle name="Normal 21 9" xfId="462"/>
    <cellStyle name="Normal 23" xfId="463"/>
    <cellStyle name="Normal 23 10" xfId="464"/>
    <cellStyle name="Normal 23 11" xfId="465"/>
    <cellStyle name="Normal 23 12" xfId="466"/>
    <cellStyle name="Normal 23 13" xfId="467"/>
    <cellStyle name="Normal 23 14" xfId="468"/>
    <cellStyle name="Normal 23 15" xfId="469"/>
    <cellStyle name="Normal 23 16" xfId="470"/>
    <cellStyle name="Normal 23 17" xfId="471"/>
    <cellStyle name="Normal 23 18" xfId="472"/>
    <cellStyle name="Normal 23 19" xfId="473"/>
    <cellStyle name="Normal 23 2" xfId="474"/>
    <cellStyle name="Normal 23 20" xfId="475"/>
    <cellStyle name="Normal 23 21" xfId="476"/>
    <cellStyle name="Normal 23 22" xfId="477"/>
    <cellStyle name="Normal 23 23" xfId="478"/>
    <cellStyle name="Normal 23 24" xfId="479"/>
    <cellStyle name="Normal 23 25" xfId="480"/>
    <cellStyle name="Normal 23 26" xfId="481"/>
    <cellStyle name="Normal 23 27" xfId="482"/>
    <cellStyle name="Normal 23 28" xfId="483"/>
    <cellStyle name="Normal 23 29" xfId="484"/>
    <cellStyle name="Normal 23 3" xfId="485"/>
    <cellStyle name="Normal 23 30" xfId="486"/>
    <cellStyle name="Normal 23 31" xfId="487"/>
    <cellStyle name="Normal 23 32" xfId="488"/>
    <cellStyle name="Normal 23 33" xfId="489"/>
    <cellStyle name="Normal 23 34" xfId="490"/>
    <cellStyle name="Normal 23 35" xfId="491"/>
    <cellStyle name="Normal 23 36" xfId="492"/>
    <cellStyle name="Normal 23 37" xfId="493"/>
    <cellStyle name="Normal 23 38" xfId="494"/>
    <cellStyle name="Normal 23 39" xfId="495"/>
    <cellStyle name="Normal 23 4" xfId="496"/>
    <cellStyle name="Normal 23 40" xfId="497"/>
    <cellStyle name="Normal 23 41" xfId="498"/>
    <cellStyle name="Normal 23 5" xfId="499"/>
    <cellStyle name="Normal 23 6" xfId="500"/>
    <cellStyle name="Normal 23 7" xfId="501"/>
    <cellStyle name="Normal 23 8" xfId="502"/>
    <cellStyle name="Normal 23 9" xfId="503"/>
    <cellStyle name="Normal 24" xfId="504"/>
    <cellStyle name="Normal 24 10" xfId="505"/>
    <cellStyle name="Normal 24 11" xfId="506"/>
    <cellStyle name="Normal 24 12" xfId="507"/>
    <cellStyle name="Normal 24 13" xfId="508"/>
    <cellStyle name="Normal 24 14" xfId="509"/>
    <cellStyle name="Normal 24 15" xfId="510"/>
    <cellStyle name="Normal 24 16" xfId="511"/>
    <cellStyle name="Normal 24 17" xfId="512"/>
    <cellStyle name="Normal 24 18" xfId="513"/>
    <cellStyle name="Normal 24 19" xfId="514"/>
    <cellStyle name="Normal 24 2" xfId="515"/>
    <cellStyle name="Normal 24 20" xfId="516"/>
    <cellStyle name="Normal 24 21" xfId="517"/>
    <cellStyle name="Normal 24 22" xfId="518"/>
    <cellStyle name="Normal 24 23" xfId="519"/>
    <cellStyle name="Normal 24 24" xfId="520"/>
    <cellStyle name="Normal 24 25" xfId="521"/>
    <cellStyle name="Normal 24 26" xfId="522"/>
    <cellStyle name="Normal 24 27" xfId="523"/>
    <cellStyle name="Normal 24 28" xfId="524"/>
    <cellStyle name="Normal 24 29" xfId="525"/>
    <cellStyle name="Normal 24 3" xfId="526"/>
    <cellStyle name="Normal 24 30" xfId="527"/>
    <cellStyle name="Normal 24 31" xfId="528"/>
    <cellStyle name="Normal 24 32" xfId="529"/>
    <cellStyle name="Normal 24 33" xfId="530"/>
    <cellStyle name="Normal 24 34" xfId="531"/>
    <cellStyle name="Normal 24 35" xfId="532"/>
    <cellStyle name="Normal 24 36" xfId="533"/>
    <cellStyle name="Normal 24 37" xfId="534"/>
    <cellStyle name="Normal 24 38" xfId="535"/>
    <cellStyle name="Normal 24 39" xfId="536"/>
    <cellStyle name="Normal 24 4" xfId="537"/>
    <cellStyle name="Normal 24 40" xfId="538"/>
    <cellStyle name="Normal 24 41" xfId="539"/>
    <cellStyle name="Normal 24 5" xfId="540"/>
    <cellStyle name="Normal 24 6" xfId="541"/>
    <cellStyle name="Normal 24 7" xfId="542"/>
    <cellStyle name="Normal 24 8" xfId="543"/>
    <cellStyle name="Normal 24 9" xfId="544"/>
    <cellStyle name="Normal 25" xfId="545"/>
    <cellStyle name="Normal 25 10" xfId="546"/>
    <cellStyle name="Normal 25 11" xfId="547"/>
    <cellStyle name="Normal 25 12" xfId="548"/>
    <cellStyle name="Normal 25 13" xfId="549"/>
    <cellStyle name="Normal 25 14" xfId="550"/>
    <cellStyle name="Normal 25 15" xfId="551"/>
    <cellStyle name="Normal 25 16" xfId="552"/>
    <cellStyle name="Normal 25 17" xfId="553"/>
    <cellStyle name="Normal 25 18" xfId="554"/>
    <cellStyle name="Normal 25 19" xfId="555"/>
    <cellStyle name="Normal 25 2" xfId="556"/>
    <cellStyle name="Normal 25 20" xfId="557"/>
    <cellStyle name="Normal 25 21" xfId="558"/>
    <cellStyle name="Normal 25 22" xfId="559"/>
    <cellStyle name="Normal 25 23" xfId="560"/>
    <cellStyle name="Normal 25 24" xfId="561"/>
    <cellStyle name="Normal 25 25" xfId="562"/>
    <cellStyle name="Normal 25 26" xfId="563"/>
    <cellStyle name="Normal 25 27" xfId="564"/>
    <cellStyle name="Normal 25 28" xfId="565"/>
    <cellStyle name="Normal 25 29" xfId="566"/>
    <cellStyle name="Normal 25 3" xfId="567"/>
    <cellStyle name="Normal 25 30" xfId="568"/>
    <cellStyle name="Normal 25 31" xfId="569"/>
    <cellStyle name="Normal 25 32" xfId="570"/>
    <cellStyle name="Normal 25 33" xfId="571"/>
    <cellStyle name="Normal 25 34" xfId="572"/>
    <cellStyle name="Normal 25 35" xfId="573"/>
    <cellStyle name="Normal 25 36" xfId="574"/>
    <cellStyle name="Normal 25 37" xfId="575"/>
    <cellStyle name="Normal 25 38" xfId="576"/>
    <cellStyle name="Normal 25 39" xfId="577"/>
    <cellStyle name="Normal 25 4" xfId="578"/>
    <cellStyle name="Normal 25 40" xfId="579"/>
    <cellStyle name="Normal 25 41" xfId="580"/>
    <cellStyle name="Normal 25 5" xfId="581"/>
    <cellStyle name="Normal 25 6" xfId="582"/>
    <cellStyle name="Normal 25 7" xfId="583"/>
    <cellStyle name="Normal 25 8" xfId="584"/>
    <cellStyle name="Normal 25 9" xfId="585"/>
    <cellStyle name="Normal 26" xfId="586"/>
    <cellStyle name="Normal 26 10" xfId="587"/>
    <cellStyle name="Normal 26 11" xfId="588"/>
    <cellStyle name="Normal 26 12" xfId="589"/>
    <cellStyle name="Normal 26 13" xfId="590"/>
    <cellStyle name="Normal 26 14" xfId="591"/>
    <cellStyle name="Normal 26 15" xfId="592"/>
    <cellStyle name="Normal 26 16" xfId="593"/>
    <cellStyle name="Normal 26 17" xfId="594"/>
    <cellStyle name="Normal 26 18" xfId="595"/>
    <cellStyle name="Normal 26 19" xfId="596"/>
    <cellStyle name="Normal 26 2" xfId="597"/>
    <cellStyle name="Normal 26 20" xfId="598"/>
    <cellStyle name="Normal 26 21" xfId="599"/>
    <cellStyle name="Normal 26 22" xfId="600"/>
    <cellStyle name="Normal 26 23" xfId="601"/>
    <cellStyle name="Normal 26 24" xfId="602"/>
    <cellStyle name="Normal 26 25" xfId="603"/>
    <cellStyle name="Normal 26 26" xfId="604"/>
    <cellStyle name="Normal 26 27" xfId="605"/>
    <cellStyle name="Normal 26 28" xfId="606"/>
    <cellStyle name="Normal 26 29" xfId="607"/>
    <cellStyle name="Normal 26 3" xfId="608"/>
    <cellStyle name="Normal 26 30" xfId="609"/>
    <cellStyle name="Normal 26 31" xfId="610"/>
    <cellStyle name="Normal 26 32" xfId="611"/>
    <cellStyle name="Normal 26 33" xfId="612"/>
    <cellStyle name="Normal 26 34" xfId="613"/>
    <cellStyle name="Normal 26 35" xfId="614"/>
    <cellStyle name="Normal 26 36" xfId="615"/>
    <cellStyle name="Normal 26 37" xfId="616"/>
    <cellStyle name="Normal 26 38" xfId="617"/>
    <cellStyle name="Normal 26 39" xfId="618"/>
    <cellStyle name="Normal 26 4" xfId="619"/>
    <cellStyle name="Normal 26 40" xfId="620"/>
    <cellStyle name="Normal 26 41" xfId="621"/>
    <cellStyle name="Normal 26 5" xfId="622"/>
    <cellStyle name="Normal 26 6" xfId="623"/>
    <cellStyle name="Normal 26 7" xfId="624"/>
    <cellStyle name="Normal 26 8" xfId="625"/>
    <cellStyle name="Normal 26 9" xfId="626"/>
    <cellStyle name="Normal 27" xfId="627"/>
    <cellStyle name="Normal 27 10" xfId="628"/>
    <cellStyle name="Normal 27 11" xfId="629"/>
    <cellStyle name="Normal 27 12" xfId="630"/>
    <cellStyle name="Normal 27 13" xfId="631"/>
    <cellStyle name="Normal 27 14" xfId="632"/>
    <cellStyle name="Normal 27 15" xfId="633"/>
    <cellStyle name="Normal 27 16" xfId="634"/>
    <cellStyle name="Normal 27 17" xfId="635"/>
    <cellStyle name="Normal 27 18" xfId="636"/>
    <cellStyle name="Normal 27 19" xfId="637"/>
    <cellStyle name="Normal 27 2" xfId="638"/>
    <cellStyle name="Normal 27 20" xfId="639"/>
    <cellStyle name="Normal 27 21" xfId="640"/>
    <cellStyle name="Normal 27 22" xfId="641"/>
    <cellStyle name="Normal 27 23" xfId="642"/>
    <cellStyle name="Normal 27 24" xfId="643"/>
    <cellStyle name="Normal 27 25" xfId="644"/>
    <cellStyle name="Normal 27 26" xfId="645"/>
    <cellStyle name="Normal 27 27" xfId="646"/>
    <cellStyle name="Normal 27 28" xfId="647"/>
    <cellStyle name="Normal 27 29" xfId="648"/>
    <cellStyle name="Normal 27 3" xfId="649"/>
    <cellStyle name="Normal 27 30" xfId="650"/>
    <cellStyle name="Normal 27 31" xfId="651"/>
    <cellStyle name="Normal 27 32" xfId="652"/>
    <cellStyle name="Normal 27 33" xfId="653"/>
    <cellStyle name="Normal 27 34" xfId="654"/>
    <cellStyle name="Normal 27 35" xfId="655"/>
    <cellStyle name="Normal 27 36" xfId="656"/>
    <cellStyle name="Normal 27 37" xfId="657"/>
    <cellStyle name="Normal 27 38" xfId="658"/>
    <cellStyle name="Normal 27 39" xfId="659"/>
    <cellStyle name="Normal 27 4" xfId="660"/>
    <cellStyle name="Normal 27 40" xfId="661"/>
    <cellStyle name="Normal 27 41" xfId="662"/>
    <cellStyle name="Normal 27 5" xfId="663"/>
    <cellStyle name="Normal 27 6" xfId="664"/>
    <cellStyle name="Normal 27 7" xfId="665"/>
    <cellStyle name="Normal 27 8" xfId="666"/>
    <cellStyle name="Normal 27 9" xfId="667"/>
    <cellStyle name="Normal 28" xfId="668"/>
    <cellStyle name="Normal 28 10" xfId="669"/>
    <cellStyle name="Normal 28 11" xfId="670"/>
    <cellStyle name="Normal 28 12" xfId="671"/>
    <cellStyle name="Normal 28 13" xfId="672"/>
    <cellStyle name="Normal 28 14" xfId="673"/>
    <cellStyle name="Normal 28 15" xfId="674"/>
    <cellStyle name="Normal 28 16" xfId="675"/>
    <cellStyle name="Normal 28 17" xfId="676"/>
    <cellStyle name="Normal 28 18" xfId="677"/>
    <cellStyle name="Normal 28 19" xfId="678"/>
    <cellStyle name="Normal 28 2" xfId="679"/>
    <cellStyle name="Normal 28 20" xfId="680"/>
    <cellStyle name="Normal 28 21" xfId="681"/>
    <cellStyle name="Normal 28 22" xfId="682"/>
    <cellStyle name="Normal 28 23" xfId="683"/>
    <cellStyle name="Normal 28 24" xfId="684"/>
    <cellStyle name="Normal 28 25" xfId="685"/>
    <cellStyle name="Normal 28 26" xfId="686"/>
    <cellStyle name="Normal 28 27" xfId="687"/>
    <cellStyle name="Normal 28 28" xfId="688"/>
    <cellStyle name="Normal 28 29" xfId="689"/>
    <cellStyle name="Normal 28 3" xfId="690"/>
    <cellStyle name="Normal 28 30" xfId="691"/>
    <cellStyle name="Normal 28 31" xfId="692"/>
    <cellStyle name="Normal 28 32" xfId="693"/>
    <cellStyle name="Normal 28 33" xfId="694"/>
    <cellStyle name="Normal 28 34" xfId="695"/>
    <cellStyle name="Normal 28 35" xfId="696"/>
    <cellStyle name="Normal 28 36" xfId="697"/>
    <cellStyle name="Normal 28 37" xfId="698"/>
    <cellStyle name="Normal 28 38" xfId="699"/>
    <cellStyle name="Normal 28 39" xfId="700"/>
    <cellStyle name="Normal 28 4" xfId="701"/>
    <cellStyle name="Normal 28 40" xfId="702"/>
    <cellStyle name="Normal 28 41" xfId="703"/>
    <cellStyle name="Normal 28 5" xfId="704"/>
    <cellStyle name="Normal 28 6" xfId="705"/>
    <cellStyle name="Normal 28 7" xfId="706"/>
    <cellStyle name="Normal 28 8" xfId="707"/>
    <cellStyle name="Normal 28 9" xfId="708"/>
    <cellStyle name="Normal 29" xfId="709"/>
    <cellStyle name="Normal 29 10" xfId="710"/>
    <cellStyle name="Normal 29 11" xfId="711"/>
    <cellStyle name="Normal 29 12" xfId="712"/>
    <cellStyle name="Normal 29 13" xfId="713"/>
    <cellStyle name="Normal 29 14" xfId="714"/>
    <cellStyle name="Normal 29 15" xfId="715"/>
    <cellStyle name="Normal 29 16" xfId="716"/>
    <cellStyle name="Normal 29 17" xfId="717"/>
    <cellStyle name="Normal 29 18" xfId="718"/>
    <cellStyle name="Normal 29 19" xfId="719"/>
    <cellStyle name="Normal 29 2" xfId="720"/>
    <cellStyle name="Normal 29 20" xfId="721"/>
    <cellStyle name="Normal 29 21" xfId="722"/>
    <cellStyle name="Normal 29 22" xfId="723"/>
    <cellStyle name="Normal 29 23" xfId="724"/>
    <cellStyle name="Normal 29 24" xfId="725"/>
    <cellStyle name="Normal 29 25" xfId="726"/>
    <cellStyle name="Normal 29 26" xfId="727"/>
    <cellStyle name="Normal 29 27" xfId="728"/>
    <cellStyle name="Normal 29 28" xfId="729"/>
    <cellStyle name="Normal 29 29" xfId="730"/>
    <cellStyle name="Normal 29 3" xfId="731"/>
    <cellStyle name="Normal 29 30" xfId="732"/>
    <cellStyle name="Normal 29 31" xfId="733"/>
    <cellStyle name="Normal 29 32" xfId="734"/>
    <cellStyle name="Normal 29 33" xfId="735"/>
    <cellStyle name="Normal 29 34" xfId="736"/>
    <cellStyle name="Normal 29 35" xfId="737"/>
    <cellStyle name="Normal 29 36" xfId="738"/>
    <cellStyle name="Normal 29 37" xfId="739"/>
    <cellStyle name="Normal 29 38" xfId="740"/>
    <cellStyle name="Normal 29 39" xfId="741"/>
    <cellStyle name="Normal 29 4" xfId="742"/>
    <cellStyle name="Normal 29 40" xfId="743"/>
    <cellStyle name="Normal 29 41" xfId="744"/>
    <cellStyle name="Normal 29 5" xfId="745"/>
    <cellStyle name="Normal 29 6" xfId="746"/>
    <cellStyle name="Normal 29 7" xfId="747"/>
    <cellStyle name="Normal 29 8" xfId="748"/>
    <cellStyle name="Normal 29 9" xfId="749"/>
    <cellStyle name="Normal 3" xfId="750"/>
    <cellStyle name="Normal 3 10" xfId="751"/>
    <cellStyle name="Normal 3 11" xfId="752"/>
    <cellStyle name="Normal 3 12" xfId="753"/>
    <cellStyle name="Normal 3 13" xfId="754"/>
    <cellStyle name="Normal 3 14" xfId="755"/>
    <cellStyle name="Normal 3 15" xfId="756"/>
    <cellStyle name="Normal 3 16" xfId="757"/>
    <cellStyle name="Normal 3 17" xfId="758"/>
    <cellStyle name="Normal 3 18" xfId="759"/>
    <cellStyle name="Normal 3 19" xfId="760"/>
    <cellStyle name="Normal 3 2" xfId="761"/>
    <cellStyle name="Normal 3 20" xfId="762"/>
    <cellStyle name="Normal 3 21" xfId="763"/>
    <cellStyle name="Normal 3 22" xfId="764"/>
    <cellStyle name="Normal 3 23" xfId="765"/>
    <cellStyle name="Normal 3 24" xfId="766"/>
    <cellStyle name="Normal 3 25" xfId="767"/>
    <cellStyle name="Normal 3 26" xfId="768"/>
    <cellStyle name="Normal 3 27" xfId="769"/>
    <cellStyle name="Normal 3 28" xfId="770"/>
    <cellStyle name="Normal 3 29" xfId="771"/>
    <cellStyle name="Normal 3 3" xfId="772"/>
    <cellStyle name="Normal 3 30" xfId="773"/>
    <cellStyle name="Normal 3 31" xfId="774"/>
    <cellStyle name="Normal 3 32" xfId="775"/>
    <cellStyle name="Normal 3 33" xfId="776"/>
    <cellStyle name="Normal 3 34" xfId="777"/>
    <cellStyle name="Normal 3 35" xfId="778"/>
    <cellStyle name="Normal 3 36" xfId="779"/>
    <cellStyle name="Normal 3 37" xfId="780"/>
    <cellStyle name="Normal 3 38" xfId="781"/>
    <cellStyle name="Normal 3 39" xfId="782"/>
    <cellStyle name="Normal 3 4" xfId="783"/>
    <cellStyle name="Normal 3 40" xfId="784"/>
    <cellStyle name="Normal 3 41" xfId="785"/>
    <cellStyle name="Normal 3 42" xfId="786"/>
    <cellStyle name="Normal 3 43" xfId="787"/>
    <cellStyle name="Normal 3 44" xfId="788"/>
    <cellStyle name="Normal 3 45" xfId="789"/>
    <cellStyle name="Normal 3 46" xfId="790"/>
    <cellStyle name="Normal 3 5" xfId="791"/>
    <cellStyle name="Normal 3 6" xfId="792"/>
    <cellStyle name="Normal 3 7" xfId="793"/>
    <cellStyle name="Normal 3 8" xfId="794"/>
    <cellStyle name="Normal 3 9" xfId="795"/>
    <cellStyle name="Normal 30" xfId="796"/>
    <cellStyle name="Normal 30 10" xfId="797"/>
    <cellStyle name="Normal 30 11" xfId="798"/>
    <cellStyle name="Normal 30 12" xfId="799"/>
    <cellStyle name="Normal 30 13" xfId="800"/>
    <cellStyle name="Normal 30 14" xfId="801"/>
    <cellStyle name="Normal 30 15" xfId="802"/>
    <cellStyle name="Normal 30 16" xfId="803"/>
    <cellStyle name="Normal 30 17" xfId="804"/>
    <cellStyle name="Normal 30 18" xfId="805"/>
    <cellStyle name="Normal 30 19" xfId="806"/>
    <cellStyle name="Normal 30 2" xfId="807"/>
    <cellStyle name="Normal 30 20" xfId="808"/>
    <cellStyle name="Normal 30 21" xfId="809"/>
    <cellStyle name="Normal 30 22" xfId="810"/>
    <cellStyle name="Normal 30 23" xfId="811"/>
    <cellStyle name="Normal 30 24" xfId="812"/>
    <cellStyle name="Normal 30 25" xfId="813"/>
    <cellStyle name="Normal 30 26" xfId="814"/>
    <cellStyle name="Normal 30 27" xfId="815"/>
    <cellStyle name="Normal 30 28" xfId="816"/>
    <cellStyle name="Normal 30 29" xfId="817"/>
    <cellStyle name="Normal 30 3" xfId="818"/>
    <cellStyle name="Normal 30 30" xfId="819"/>
    <cellStyle name="Normal 30 31" xfId="820"/>
    <cellStyle name="Normal 30 32" xfId="821"/>
    <cellStyle name="Normal 30 33" xfId="822"/>
    <cellStyle name="Normal 30 34" xfId="823"/>
    <cellStyle name="Normal 30 35" xfId="824"/>
    <cellStyle name="Normal 30 36" xfId="825"/>
    <cellStyle name="Normal 30 37" xfId="826"/>
    <cellStyle name="Normal 30 38" xfId="827"/>
    <cellStyle name="Normal 30 39" xfId="828"/>
    <cellStyle name="Normal 30 4" xfId="829"/>
    <cellStyle name="Normal 30 40" xfId="830"/>
    <cellStyle name="Normal 30 41" xfId="831"/>
    <cellStyle name="Normal 30 5" xfId="832"/>
    <cellStyle name="Normal 30 6" xfId="833"/>
    <cellStyle name="Normal 30 7" xfId="834"/>
    <cellStyle name="Normal 30 8" xfId="835"/>
    <cellStyle name="Normal 30 9" xfId="836"/>
    <cellStyle name="Normal 31" xfId="837"/>
    <cellStyle name="Normal 31 10" xfId="838"/>
    <cellStyle name="Normal 31 11" xfId="839"/>
    <cellStyle name="Normal 31 12" xfId="840"/>
    <cellStyle name="Normal 31 13" xfId="841"/>
    <cellStyle name="Normal 31 14" xfId="842"/>
    <cellStyle name="Normal 31 15" xfId="843"/>
    <cellStyle name="Normal 31 16" xfId="844"/>
    <cellStyle name="Normal 31 17" xfId="845"/>
    <cellStyle name="Normal 31 18" xfId="846"/>
    <cellStyle name="Normal 31 19" xfId="847"/>
    <cellStyle name="Normal 31 2" xfId="848"/>
    <cellStyle name="Normal 31 20" xfId="849"/>
    <cellStyle name="Normal 31 21" xfId="850"/>
    <cellStyle name="Normal 31 22" xfId="851"/>
    <cellStyle name="Normal 31 23" xfId="852"/>
    <cellStyle name="Normal 31 24" xfId="853"/>
    <cellStyle name="Normal 31 25" xfId="854"/>
    <cellStyle name="Normal 31 26" xfId="855"/>
    <cellStyle name="Normal 31 27" xfId="856"/>
    <cellStyle name="Normal 31 28" xfId="857"/>
    <cellStyle name="Normal 31 29" xfId="858"/>
    <cellStyle name="Normal 31 3" xfId="859"/>
    <cellStyle name="Normal 31 30" xfId="860"/>
    <cellStyle name="Normal 31 31" xfId="861"/>
    <cellStyle name="Normal 31 32" xfId="862"/>
    <cellStyle name="Normal 31 33" xfId="863"/>
    <cellStyle name="Normal 31 34" xfId="864"/>
    <cellStyle name="Normal 31 35" xfId="865"/>
    <cellStyle name="Normal 31 36" xfId="866"/>
    <cellStyle name="Normal 31 37" xfId="867"/>
    <cellStyle name="Normal 31 38" xfId="868"/>
    <cellStyle name="Normal 31 39" xfId="869"/>
    <cellStyle name="Normal 31 4" xfId="870"/>
    <cellStyle name="Normal 31 40" xfId="871"/>
    <cellStyle name="Normal 31 41" xfId="872"/>
    <cellStyle name="Normal 31 5" xfId="873"/>
    <cellStyle name="Normal 31 6" xfId="874"/>
    <cellStyle name="Normal 31 7" xfId="875"/>
    <cellStyle name="Normal 31 8" xfId="876"/>
    <cellStyle name="Normal 31 9" xfId="877"/>
    <cellStyle name="Normal 32" xfId="878"/>
    <cellStyle name="Normal 32 10" xfId="879"/>
    <cellStyle name="Normal 32 11" xfId="880"/>
    <cellStyle name="Normal 32 12" xfId="881"/>
    <cellStyle name="Normal 32 13" xfId="882"/>
    <cellStyle name="Normal 32 14" xfId="883"/>
    <cellStyle name="Normal 32 15" xfId="884"/>
    <cellStyle name="Normal 32 16" xfId="885"/>
    <cellStyle name="Normal 32 17" xfId="886"/>
    <cellStyle name="Normal 32 18" xfId="887"/>
    <cellStyle name="Normal 32 19" xfId="888"/>
    <cellStyle name="Normal 32 2" xfId="889"/>
    <cellStyle name="Normal 32 20" xfId="890"/>
    <cellStyle name="Normal 32 21" xfId="891"/>
    <cellStyle name="Normal 32 22" xfId="892"/>
    <cellStyle name="Normal 32 23" xfId="893"/>
    <cellStyle name="Normal 32 24" xfId="894"/>
    <cellStyle name="Normal 32 25" xfId="895"/>
    <cellStyle name="Normal 32 26" xfId="896"/>
    <cellStyle name="Normal 32 27" xfId="897"/>
    <cellStyle name="Normal 32 28" xfId="898"/>
    <cellStyle name="Normal 32 29" xfId="899"/>
    <cellStyle name="Normal 32 3" xfId="900"/>
    <cellStyle name="Normal 32 30" xfId="901"/>
    <cellStyle name="Normal 32 31" xfId="902"/>
    <cellStyle name="Normal 32 32" xfId="903"/>
    <cellStyle name="Normal 32 33" xfId="904"/>
    <cellStyle name="Normal 32 34" xfId="905"/>
    <cellStyle name="Normal 32 35" xfId="906"/>
    <cellStyle name="Normal 32 36" xfId="907"/>
    <cellStyle name="Normal 32 37" xfId="908"/>
    <cellStyle name="Normal 32 38" xfId="909"/>
    <cellStyle name="Normal 32 39" xfId="910"/>
    <cellStyle name="Normal 32 4" xfId="911"/>
    <cellStyle name="Normal 32 40" xfId="912"/>
    <cellStyle name="Normal 32 41" xfId="913"/>
    <cellStyle name="Normal 32 5" xfId="914"/>
    <cellStyle name="Normal 32 6" xfId="915"/>
    <cellStyle name="Normal 32 7" xfId="916"/>
    <cellStyle name="Normal 32 8" xfId="917"/>
    <cellStyle name="Normal 32 9" xfId="918"/>
    <cellStyle name="Normal 33" xfId="919"/>
    <cellStyle name="Normal 33 10" xfId="920"/>
    <cellStyle name="Normal 33 11" xfId="921"/>
    <cellStyle name="Normal 33 12" xfId="922"/>
    <cellStyle name="Normal 33 13" xfId="923"/>
    <cellStyle name="Normal 33 14" xfId="924"/>
    <cellStyle name="Normal 33 15" xfId="925"/>
    <cellStyle name="Normal 33 16" xfId="926"/>
    <cellStyle name="Normal 33 17" xfId="927"/>
    <cellStyle name="Normal 33 18" xfId="928"/>
    <cellStyle name="Normal 33 19" xfId="929"/>
    <cellStyle name="Normal 33 2" xfId="930"/>
    <cellStyle name="Normal 33 20" xfId="931"/>
    <cellStyle name="Normal 33 21" xfId="932"/>
    <cellStyle name="Normal 33 22" xfId="933"/>
    <cellStyle name="Normal 33 23" xfId="934"/>
    <cellStyle name="Normal 33 24" xfId="935"/>
    <cellStyle name="Normal 33 25" xfId="936"/>
    <cellStyle name="Normal 33 26" xfId="937"/>
    <cellStyle name="Normal 33 27" xfId="938"/>
    <cellStyle name="Normal 33 28" xfId="939"/>
    <cellStyle name="Normal 33 29" xfId="940"/>
    <cellStyle name="Normal 33 3" xfId="941"/>
    <cellStyle name="Normal 33 30" xfId="942"/>
    <cellStyle name="Normal 33 31" xfId="943"/>
    <cellStyle name="Normal 33 32" xfId="944"/>
    <cellStyle name="Normal 33 33" xfId="945"/>
    <cellStyle name="Normal 33 34" xfId="946"/>
    <cellStyle name="Normal 33 35" xfId="947"/>
    <cellStyle name="Normal 33 36" xfId="948"/>
    <cellStyle name="Normal 33 37" xfId="949"/>
    <cellStyle name="Normal 33 38" xfId="950"/>
    <cellStyle name="Normal 33 39" xfId="951"/>
    <cellStyle name="Normal 33 4" xfId="952"/>
    <cellStyle name="Normal 33 40" xfId="953"/>
    <cellStyle name="Normal 33 5" xfId="954"/>
    <cellStyle name="Normal 33 6" xfId="955"/>
    <cellStyle name="Normal 33 7" xfId="956"/>
    <cellStyle name="Normal 33 8" xfId="957"/>
    <cellStyle name="Normal 33 9" xfId="958"/>
    <cellStyle name="Normal 34" xfId="959"/>
    <cellStyle name="Normal 34 10" xfId="960"/>
    <cellStyle name="Normal 34 11" xfId="961"/>
    <cellStyle name="Normal 34 12" xfId="962"/>
    <cellStyle name="Normal 34 13" xfId="963"/>
    <cellStyle name="Normal 34 14" xfId="964"/>
    <cellStyle name="Normal 34 15" xfId="965"/>
    <cellStyle name="Normal 34 16" xfId="966"/>
    <cellStyle name="Normal 34 17" xfId="967"/>
    <cellStyle name="Normal 34 18" xfId="968"/>
    <cellStyle name="Normal 34 19" xfId="969"/>
    <cellStyle name="Normal 34 2" xfId="970"/>
    <cellStyle name="Normal 34 20" xfId="971"/>
    <cellStyle name="Normal 34 21" xfId="972"/>
    <cellStyle name="Normal 34 22" xfId="973"/>
    <cellStyle name="Normal 34 23" xfId="974"/>
    <cellStyle name="Normal 34 24" xfId="975"/>
    <cellStyle name="Normal 34 25" xfId="976"/>
    <cellStyle name="Normal 34 26" xfId="977"/>
    <cellStyle name="Normal 34 27" xfId="978"/>
    <cellStyle name="Normal 34 28" xfId="979"/>
    <cellStyle name="Normal 34 29" xfId="980"/>
    <cellStyle name="Normal 34 3" xfId="981"/>
    <cellStyle name="Normal 34 30" xfId="982"/>
    <cellStyle name="Normal 34 31" xfId="983"/>
    <cellStyle name="Normal 34 32" xfId="984"/>
    <cellStyle name="Normal 34 33" xfId="985"/>
    <cellStyle name="Normal 34 34" xfId="986"/>
    <cellStyle name="Normal 34 35" xfId="987"/>
    <cellStyle name="Normal 34 36" xfId="988"/>
    <cellStyle name="Normal 34 37" xfId="989"/>
    <cellStyle name="Normal 34 38" xfId="990"/>
    <cellStyle name="Normal 34 4" xfId="991"/>
    <cellStyle name="Normal 34 5" xfId="992"/>
    <cellStyle name="Normal 34 6" xfId="993"/>
    <cellStyle name="Normal 34 7" xfId="994"/>
    <cellStyle name="Normal 34 8" xfId="995"/>
    <cellStyle name="Normal 34 9" xfId="996"/>
    <cellStyle name="Normal 35" xfId="997"/>
    <cellStyle name="Normal 35 10" xfId="998"/>
    <cellStyle name="Normal 35 11" xfId="999"/>
    <cellStyle name="Normal 35 12" xfId="1000"/>
    <cellStyle name="Normal 35 13" xfId="1001"/>
    <cellStyle name="Normal 35 14" xfId="1002"/>
    <cellStyle name="Normal 35 15" xfId="1003"/>
    <cellStyle name="Normal 35 16" xfId="1004"/>
    <cellStyle name="Normal 35 17" xfId="1005"/>
    <cellStyle name="Normal 35 18" xfId="1006"/>
    <cellStyle name="Normal 35 19" xfId="1007"/>
    <cellStyle name="Normal 35 2" xfId="1008"/>
    <cellStyle name="Normal 35 20" xfId="1009"/>
    <cellStyle name="Normal 35 21" xfId="1010"/>
    <cellStyle name="Normal 35 22" xfId="1011"/>
    <cellStyle name="Normal 35 23" xfId="1012"/>
    <cellStyle name="Normal 35 24" xfId="1013"/>
    <cellStyle name="Normal 35 25" xfId="1014"/>
    <cellStyle name="Normal 35 26" xfId="1015"/>
    <cellStyle name="Normal 35 27" xfId="1016"/>
    <cellStyle name="Normal 35 28" xfId="1017"/>
    <cellStyle name="Normal 35 29" xfId="1018"/>
    <cellStyle name="Normal 35 3" xfId="1019"/>
    <cellStyle name="Normal 35 30" xfId="1020"/>
    <cellStyle name="Normal 35 31" xfId="1021"/>
    <cellStyle name="Normal 35 32" xfId="1022"/>
    <cellStyle name="Normal 35 33" xfId="1023"/>
    <cellStyle name="Normal 35 34" xfId="1024"/>
    <cellStyle name="Normal 35 35" xfId="1025"/>
    <cellStyle name="Normal 35 36" xfId="1026"/>
    <cellStyle name="Normal 35 37" xfId="1027"/>
    <cellStyle name="Normal 35 38" xfId="1028"/>
    <cellStyle name="Normal 35 4" xfId="1029"/>
    <cellStyle name="Normal 35 5" xfId="1030"/>
    <cellStyle name="Normal 35 6" xfId="1031"/>
    <cellStyle name="Normal 35 7" xfId="1032"/>
    <cellStyle name="Normal 35 8" xfId="1033"/>
    <cellStyle name="Normal 35 9" xfId="1034"/>
    <cellStyle name="Normal 36" xfId="1035"/>
    <cellStyle name="Normal 36 10" xfId="1036"/>
    <cellStyle name="Normal 36 11" xfId="1037"/>
    <cellStyle name="Normal 36 12" xfId="1038"/>
    <cellStyle name="Normal 36 13" xfId="1039"/>
    <cellStyle name="Normal 36 14" xfId="1040"/>
    <cellStyle name="Normal 36 15" xfId="1041"/>
    <cellStyle name="Normal 36 16" xfId="1042"/>
    <cellStyle name="Normal 36 17" xfId="1043"/>
    <cellStyle name="Normal 36 18" xfId="1044"/>
    <cellStyle name="Normal 36 19" xfId="1045"/>
    <cellStyle name="Normal 36 2" xfId="1046"/>
    <cellStyle name="Normal 36 20" xfId="1047"/>
    <cellStyle name="Normal 36 21" xfId="1048"/>
    <cellStyle name="Normal 36 22" xfId="1049"/>
    <cellStyle name="Normal 36 23" xfId="1050"/>
    <cellStyle name="Normal 36 24" xfId="1051"/>
    <cellStyle name="Normal 36 25" xfId="1052"/>
    <cellStyle name="Normal 36 26" xfId="1053"/>
    <cellStyle name="Normal 36 27" xfId="1054"/>
    <cellStyle name="Normal 36 28" xfId="1055"/>
    <cellStyle name="Normal 36 29" xfId="1056"/>
    <cellStyle name="Normal 36 3" xfId="1057"/>
    <cellStyle name="Normal 36 30" xfId="1058"/>
    <cellStyle name="Normal 36 31" xfId="1059"/>
    <cellStyle name="Normal 36 32" xfId="1060"/>
    <cellStyle name="Normal 36 33" xfId="1061"/>
    <cellStyle name="Normal 36 34" xfId="1062"/>
    <cellStyle name="Normal 36 35" xfId="1063"/>
    <cellStyle name="Normal 36 36" xfId="1064"/>
    <cellStyle name="Normal 36 37" xfId="1065"/>
    <cellStyle name="Normal 36 4" xfId="1066"/>
    <cellStyle name="Normal 36 5" xfId="1067"/>
    <cellStyle name="Normal 36 6" xfId="1068"/>
    <cellStyle name="Normal 36 7" xfId="1069"/>
    <cellStyle name="Normal 36 8" xfId="1070"/>
    <cellStyle name="Normal 36 9" xfId="1071"/>
    <cellStyle name="Normal 37 10" xfId="1072"/>
    <cellStyle name="Normal 37 11" xfId="1073"/>
    <cellStyle name="Normal 37 12" xfId="1074"/>
    <cellStyle name="Normal 37 13" xfId="1075"/>
    <cellStyle name="Normal 37 14" xfId="1076"/>
    <cellStyle name="Normal 37 15" xfId="1077"/>
    <cellStyle name="Normal 37 16" xfId="1078"/>
    <cellStyle name="Normal 37 17" xfId="1079"/>
    <cellStyle name="Normal 37 18" xfId="1080"/>
    <cellStyle name="Normal 37 19" xfId="1081"/>
    <cellStyle name="Normal 37 2" xfId="1082"/>
    <cellStyle name="Normal 37 20" xfId="1083"/>
    <cellStyle name="Normal 37 21" xfId="1084"/>
    <cellStyle name="Normal 37 22" xfId="1085"/>
    <cellStyle name="Normal 37 23" xfId="1086"/>
    <cellStyle name="Normal 37 3" xfId="1087"/>
    <cellStyle name="Normal 37 4" xfId="1088"/>
    <cellStyle name="Normal 37 5" xfId="1089"/>
    <cellStyle name="Normal 37 6" xfId="1090"/>
    <cellStyle name="Normal 37 7" xfId="1091"/>
    <cellStyle name="Normal 37 8" xfId="1092"/>
    <cellStyle name="Normal 37 9" xfId="1093"/>
    <cellStyle name="Normal 38" xfId="1094"/>
    <cellStyle name="Normal 38 10" xfId="1095"/>
    <cellStyle name="Normal 38 11" xfId="1096"/>
    <cellStyle name="Normal 38 12" xfId="1097"/>
    <cellStyle name="Normal 38 13" xfId="1098"/>
    <cellStyle name="Normal 38 14" xfId="1099"/>
    <cellStyle name="Normal 38 15" xfId="1100"/>
    <cellStyle name="Normal 38 16" xfId="1101"/>
    <cellStyle name="Normal 38 17" xfId="1102"/>
    <cellStyle name="Normal 38 18" xfId="1103"/>
    <cellStyle name="Normal 38 19" xfId="1104"/>
    <cellStyle name="Normal 38 2" xfId="1105"/>
    <cellStyle name="Normal 38 20" xfId="1106"/>
    <cellStyle name="Normal 38 21" xfId="1107"/>
    <cellStyle name="Normal 38 22" xfId="1108"/>
    <cellStyle name="Normal 38 23" xfId="1109"/>
    <cellStyle name="Normal 38 24" xfId="1110"/>
    <cellStyle name="Normal 38 25" xfId="1111"/>
    <cellStyle name="Normal 38 26" xfId="1112"/>
    <cellStyle name="Normal 38 27" xfId="1113"/>
    <cellStyle name="Normal 38 28" xfId="1114"/>
    <cellStyle name="Normal 38 29" xfId="1115"/>
    <cellStyle name="Normal 38 3" xfId="1116"/>
    <cellStyle name="Normal 38 30" xfId="1117"/>
    <cellStyle name="Normal 38 31" xfId="1118"/>
    <cellStyle name="Normal 38 32" xfId="1119"/>
    <cellStyle name="Normal 38 33" xfId="1120"/>
    <cellStyle name="Normal 38 34" xfId="1121"/>
    <cellStyle name="Normal 38 4" xfId="1122"/>
    <cellStyle name="Normal 38 5" xfId="1123"/>
    <cellStyle name="Normal 38 6" xfId="1124"/>
    <cellStyle name="Normal 38 7" xfId="1125"/>
    <cellStyle name="Normal 38 8" xfId="1126"/>
    <cellStyle name="Normal 38 9" xfId="1127"/>
    <cellStyle name="Normal 39" xfId="1128"/>
    <cellStyle name="Normal 39 10" xfId="1129"/>
    <cellStyle name="Normal 39 11" xfId="1130"/>
    <cellStyle name="Normal 39 12" xfId="1131"/>
    <cellStyle name="Normal 39 13" xfId="1132"/>
    <cellStyle name="Normal 39 14" xfId="1133"/>
    <cellStyle name="Normal 39 15" xfId="1134"/>
    <cellStyle name="Normal 39 16" xfId="1135"/>
    <cellStyle name="Normal 39 17" xfId="1136"/>
    <cellStyle name="Normal 39 18" xfId="1137"/>
    <cellStyle name="Normal 39 19" xfId="1138"/>
    <cellStyle name="Normal 39 2" xfId="1139"/>
    <cellStyle name="Normal 39 20" xfId="1140"/>
    <cellStyle name="Normal 39 21" xfId="1141"/>
    <cellStyle name="Normal 39 22" xfId="1142"/>
    <cellStyle name="Normal 39 23" xfId="1143"/>
    <cellStyle name="Normal 39 24" xfId="1144"/>
    <cellStyle name="Normal 39 25" xfId="1145"/>
    <cellStyle name="Normal 39 26" xfId="1146"/>
    <cellStyle name="Normal 39 27" xfId="1147"/>
    <cellStyle name="Normal 39 28" xfId="1148"/>
    <cellStyle name="Normal 39 29" xfId="1149"/>
    <cellStyle name="Normal 39 3" xfId="1150"/>
    <cellStyle name="Normal 39 30" xfId="1151"/>
    <cellStyle name="Normal 39 31" xfId="1152"/>
    <cellStyle name="Normal 39 32" xfId="1153"/>
    <cellStyle name="Normal 39 33" xfId="1154"/>
    <cellStyle name="Normal 39 34" xfId="1155"/>
    <cellStyle name="Normal 39 4" xfId="1156"/>
    <cellStyle name="Normal 39 5" xfId="1157"/>
    <cellStyle name="Normal 39 6" xfId="1158"/>
    <cellStyle name="Normal 39 7" xfId="1159"/>
    <cellStyle name="Normal 39 8" xfId="1160"/>
    <cellStyle name="Normal 39 9" xfId="1161"/>
    <cellStyle name="Normal 40 10" xfId="1162"/>
    <cellStyle name="Normal 40 11" xfId="1163"/>
    <cellStyle name="Normal 40 12" xfId="1164"/>
    <cellStyle name="Normal 40 13" xfId="1165"/>
    <cellStyle name="Normal 40 14" xfId="1166"/>
    <cellStyle name="Normal 40 15" xfId="1167"/>
    <cellStyle name="Normal 40 16" xfId="1168"/>
    <cellStyle name="Normal 40 17" xfId="1169"/>
    <cellStyle name="Normal 40 18" xfId="1170"/>
    <cellStyle name="Normal 40 19" xfId="1171"/>
    <cellStyle name="Normal 40 2" xfId="1172"/>
    <cellStyle name="Normal 40 20" xfId="1173"/>
    <cellStyle name="Normal 40 21" xfId="1174"/>
    <cellStyle name="Normal 40 22" xfId="1175"/>
    <cellStyle name="Normal 40 3" xfId="1176"/>
    <cellStyle name="Normal 40 4" xfId="1177"/>
    <cellStyle name="Normal 40 5" xfId="1178"/>
    <cellStyle name="Normal 40 6" xfId="1179"/>
    <cellStyle name="Normal 40 7" xfId="1180"/>
    <cellStyle name="Normal 40 8" xfId="1181"/>
    <cellStyle name="Normal 40 9" xfId="1182"/>
    <cellStyle name="Normal 41 10" xfId="1183"/>
    <cellStyle name="Normal 41 11" xfId="1184"/>
    <cellStyle name="Normal 41 12" xfId="1185"/>
    <cellStyle name="Normal 41 13" xfId="1186"/>
    <cellStyle name="Normal 41 14" xfId="1187"/>
    <cellStyle name="Normal 41 15" xfId="1188"/>
    <cellStyle name="Normal 41 16" xfId="1189"/>
    <cellStyle name="Normal 41 17" xfId="1190"/>
    <cellStyle name="Normal 41 18" xfId="1191"/>
    <cellStyle name="Normal 41 19" xfId="1192"/>
    <cellStyle name="Normal 41 2" xfId="1193"/>
    <cellStyle name="Normal 41 20" xfId="1194"/>
    <cellStyle name="Normal 41 21" xfId="1195"/>
    <cellStyle name="Normal 41 3" xfId="1196"/>
    <cellStyle name="Normal 41 4" xfId="1197"/>
    <cellStyle name="Normal 41 5" xfId="1198"/>
    <cellStyle name="Normal 41 6" xfId="1199"/>
    <cellStyle name="Normal 41 7" xfId="1200"/>
    <cellStyle name="Normal 41 8" xfId="1201"/>
    <cellStyle name="Normal 41 9" xfId="1202"/>
    <cellStyle name="Normal 42 10" xfId="1203"/>
    <cellStyle name="Normal 42 11" xfId="1204"/>
    <cellStyle name="Normal 42 12" xfId="1205"/>
    <cellStyle name="Normal 42 13" xfId="1206"/>
    <cellStyle name="Normal 42 14" xfId="1207"/>
    <cellStyle name="Normal 42 15" xfId="1208"/>
    <cellStyle name="Normal 42 16" xfId="1209"/>
    <cellStyle name="Normal 42 17" xfId="1210"/>
    <cellStyle name="Normal 42 18" xfId="1211"/>
    <cellStyle name="Normal 42 19" xfId="1212"/>
    <cellStyle name="Normal 42 2" xfId="1213"/>
    <cellStyle name="Normal 42 20" xfId="1214"/>
    <cellStyle name="Normal 42 3" xfId="1215"/>
    <cellStyle name="Normal 42 4" xfId="1216"/>
    <cellStyle name="Normal 42 5" xfId="1217"/>
    <cellStyle name="Normal 42 6" xfId="1218"/>
    <cellStyle name="Normal 42 7" xfId="1219"/>
    <cellStyle name="Normal 42 8" xfId="1220"/>
    <cellStyle name="Normal 42 9" xfId="1221"/>
    <cellStyle name="Normal 43 10" xfId="1222"/>
    <cellStyle name="Normal 43 11" xfId="1223"/>
    <cellStyle name="Normal 43 12" xfId="1224"/>
    <cellStyle name="Normal 43 13" xfId="1225"/>
    <cellStyle name="Normal 43 14" xfId="1226"/>
    <cellStyle name="Normal 43 15" xfId="1227"/>
    <cellStyle name="Normal 43 16" xfId="1228"/>
    <cellStyle name="Normal 43 17" xfId="1229"/>
    <cellStyle name="Normal 43 18" xfId="1230"/>
    <cellStyle name="Normal 43 19" xfId="1231"/>
    <cellStyle name="Normal 43 2" xfId="1232"/>
    <cellStyle name="Normal 43 3" xfId="1233"/>
    <cellStyle name="Normal 43 4" xfId="1234"/>
    <cellStyle name="Normal 43 5" xfId="1235"/>
    <cellStyle name="Normal 43 6" xfId="1236"/>
    <cellStyle name="Normal 43 7" xfId="1237"/>
    <cellStyle name="Normal 43 8" xfId="1238"/>
    <cellStyle name="Normal 43 9" xfId="1239"/>
    <cellStyle name="Normal 44 10" xfId="1240"/>
    <cellStyle name="Normal 44 11" xfId="1241"/>
    <cellStyle name="Normal 44 12" xfId="1242"/>
    <cellStyle name="Normal 44 13" xfId="1243"/>
    <cellStyle name="Normal 44 14" xfId="1244"/>
    <cellStyle name="Normal 44 15" xfId="1245"/>
    <cellStyle name="Normal 44 16" xfId="1246"/>
    <cellStyle name="Normal 44 17" xfId="1247"/>
    <cellStyle name="Normal 44 18" xfId="1248"/>
    <cellStyle name="Normal 44 2" xfId="1249"/>
    <cellStyle name="Normal 44 3" xfId="1250"/>
    <cellStyle name="Normal 44 4" xfId="1251"/>
    <cellStyle name="Normal 44 5" xfId="1252"/>
    <cellStyle name="Normal 44 6" xfId="1253"/>
    <cellStyle name="Normal 44 7" xfId="1254"/>
    <cellStyle name="Normal 44 8" xfId="1255"/>
    <cellStyle name="Normal 44 9" xfId="1256"/>
    <cellStyle name="Normal 46" xfId="1257"/>
    <cellStyle name="Normal 46 10" xfId="1258"/>
    <cellStyle name="Normal 46 11" xfId="1259"/>
    <cellStyle name="Normal 46 12" xfId="1260"/>
    <cellStyle name="Normal 46 13" xfId="1261"/>
    <cellStyle name="Normal 46 14" xfId="1262"/>
    <cellStyle name="Normal 46 15" xfId="1263"/>
    <cellStyle name="Normal 46 16" xfId="1264"/>
    <cellStyle name="Normal 46 17" xfId="1265"/>
    <cellStyle name="Normal 46 18" xfId="1266"/>
    <cellStyle name="Normal 46 19" xfId="1267"/>
    <cellStyle name="Normal 46 2" xfId="1268"/>
    <cellStyle name="Normal 46 20" xfId="1269"/>
    <cellStyle name="Normal 46 21" xfId="1270"/>
    <cellStyle name="Normal 46 22" xfId="1271"/>
    <cellStyle name="Normal 46 23" xfId="1272"/>
    <cellStyle name="Normal 46 24" xfId="1273"/>
    <cellStyle name="Normal 46 25" xfId="1274"/>
    <cellStyle name="Normal 46 26" xfId="1275"/>
    <cellStyle name="Normal 46 3" xfId="1276"/>
    <cellStyle name="Normal 46 4" xfId="1277"/>
    <cellStyle name="Normal 46 5" xfId="1278"/>
    <cellStyle name="Normal 46 6" xfId="1279"/>
    <cellStyle name="Normal 46 7" xfId="1280"/>
    <cellStyle name="Normal 46 8" xfId="1281"/>
    <cellStyle name="Normal 46 9" xfId="1282"/>
    <cellStyle name="Normal 48" xfId="1283"/>
    <cellStyle name="Normal 48 10" xfId="1284"/>
    <cellStyle name="Normal 48 11" xfId="1285"/>
    <cellStyle name="Normal 48 12" xfId="1286"/>
    <cellStyle name="Normal 48 13" xfId="1287"/>
    <cellStyle name="Normal 48 14" xfId="1288"/>
    <cellStyle name="Normal 48 15" xfId="1289"/>
    <cellStyle name="Normal 48 16" xfId="1290"/>
    <cellStyle name="Normal 48 17" xfId="1291"/>
    <cellStyle name="Normal 48 18" xfId="1292"/>
    <cellStyle name="Normal 48 19" xfId="1293"/>
    <cellStyle name="Normal 48 2" xfId="1294"/>
    <cellStyle name="Normal 48 20" xfId="1295"/>
    <cellStyle name="Normal 48 21" xfId="1296"/>
    <cellStyle name="Normal 48 22" xfId="1297"/>
    <cellStyle name="Normal 48 23" xfId="1298"/>
    <cellStyle name="Normal 48 24" xfId="1299"/>
    <cellStyle name="Normal 48 25" xfId="1300"/>
    <cellStyle name="Normal 48 3" xfId="1301"/>
    <cellStyle name="Normal 48 4" xfId="1302"/>
    <cellStyle name="Normal 48 5" xfId="1303"/>
    <cellStyle name="Normal 48 6" xfId="1304"/>
    <cellStyle name="Normal 48 7" xfId="1305"/>
    <cellStyle name="Normal 48 8" xfId="1306"/>
    <cellStyle name="Normal 48 9" xfId="1307"/>
    <cellStyle name="Normal 49 10" xfId="1308"/>
    <cellStyle name="Normal 49 11" xfId="1309"/>
    <cellStyle name="Normal 49 12" xfId="1310"/>
    <cellStyle name="Normal 49 13" xfId="1311"/>
    <cellStyle name="Normal 49 14" xfId="1312"/>
    <cellStyle name="Normal 49 15" xfId="1313"/>
    <cellStyle name="Normal 49 2" xfId="1314"/>
    <cellStyle name="Normal 49 3" xfId="1315"/>
    <cellStyle name="Normal 49 4" xfId="1316"/>
    <cellStyle name="Normal 49 5" xfId="1317"/>
    <cellStyle name="Normal 49 6" xfId="1318"/>
    <cellStyle name="Normal 49 7" xfId="1319"/>
    <cellStyle name="Normal 49 8" xfId="1320"/>
    <cellStyle name="Normal 49 9" xfId="1321"/>
    <cellStyle name="Normal 50" xfId="1322"/>
    <cellStyle name="Normal 50 10" xfId="1323"/>
    <cellStyle name="Normal 50 11" xfId="1324"/>
    <cellStyle name="Normal 50 12" xfId="1325"/>
    <cellStyle name="Normal 50 13" xfId="1326"/>
    <cellStyle name="Normal 50 14" xfId="1327"/>
    <cellStyle name="Normal 50 15" xfId="1328"/>
    <cellStyle name="Normal 50 16" xfId="1329"/>
    <cellStyle name="Normal 50 17" xfId="1330"/>
    <cellStyle name="Normal 50 18" xfId="1331"/>
    <cellStyle name="Normal 50 19" xfId="1332"/>
    <cellStyle name="Normal 50 2" xfId="1333"/>
    <cellStyle name="Normal 50 20" xfId="1334"/>
    <cellStyle name="Normal 50 21" xfId="1335"/>
    <cellStyle name="Normal 50 22" xfId="1336"/>
    <cellStyle name="Normal 50 3" xfId="1337"/>
    <cellStyle name="Normal 50 4" xfId="1338"/>
    <cellStyle name="Normal 50 5" xfId="1339"/>
    <cellStyle name="Normal 50 6" xfId="1340"/>
    <cellStyle name="Normal 50 7" xfId="1341"/>
    <cellStyle name="Normal 50 8" xfId="1342"/>
    <cellStyle name="Normal 50 9" xfId="1343"/>
    <cellStyle name="Normal 52" xfId="1344"/>
    <cellStyle name="Normal 52 10" xfId="1345"/>
    <cellStyle name="Normal 52 11" xfId="1346"/>
    <cellStyle name="Normal 52 12" xfId="1347"/>
    <cellStyle name="Normal 52 13" xfId="1348"/>
    <cellStyle name="Normal 52 14" xfId="1349"/>
    <cellStyle name="Normal 52 15" xfId="1350"/>
    <cellStyle name="Normal 52 16" xfId="1351"/>
    <cellStyle name="Normal 52 17" xfId="1352"/>
    <cellStyle name="Normal 52 18" xfId="1353"/>
    <cellStyle name="Normal 52 19" xfId="1354"/>
    <cellStyle name="Normal 52 2" xfId="1355"/>
    <cellStyle name="Normal 52 20" xfId="1356"/>
    <cellStyle name="Normal 52 21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2 9" xfId="1364"/>
    <cellStyle name="Normal 53 10" xfId="1365"/>
    <cellStyle name="Normal 53 11" xfId="1366"/>
    <cellStyle name="Normal 53 12" xfId="1367"/>
    <cellStyle name="Normal 53 13" xfId="1368"/>
    <cellStyle name="Normal 53 2" xfId="1369"/>
    <cellStyle name="Normal 53 3" xfId="1370"/>
    <cellStyle name="Normal 53 4" xfId="1371"/>
    <cellStyle name="Normal 53 5" xfId="1372"/>
    <cellStyle name="Normal 53 6" xfId="1373"/>
    <cellStyle name="Normal 53 7" xfId="1374"/>
    <cellStyle name="Normal 53 8" xfId="1375"/>
    <cellStyle name="Normal 53 9" xfId="1376"/>
    <cellStyle name="Normal 55" xfId="1377"/>
    <cellStyle name="Normal 55 10" xfId="1378"/>
    <cellStyle name="Normal 55 11" xfId="1379"/>
    <cellStyle name="Normal 55 12" xfId="1380"/>
    <cellStyle name="Normal 55 13" xfId="1381"/>
    <cellStyle name="Normal 55 14" xfId="1382"/>
    <cellStyle name="Normal 55 15" xfId="1383"/>
    <cellStyle name="Normal 55 16" xfId="1384"/>
    <cellStyle name="Normal 55 17" xfId="1385"/>
    <cellStyle name="Normal 55 2" xfId="1386"/>
    <cellStyle name="Normal 55 3" xfId="1387"/>
    <cellStyle name="Normal 55 4" xfId="1388"/>
    <cellStyle name="Normal 55 5" xfId="1389"/>
    <cellStyle name="Normal 55 6" xfId="1390"/>
    <cellStyle name="Normal 55 7" xfId="1391"/>
    <cellStyle name="Normal 55 8" xfId="1392"/>
    <cellStyle name="Normal 55 9" xfId="1393"/>
    <cellStyle name="Normal 57" xfId="1394"/>
    <cellStyle name="Normal 57 10" xfId="1395"/>
    <cellStyle name="Normal 57 11" xfId="1396"/>
    <cellStyle name="Normal 57 12" xfId="1397"/>
    <cellStyle name="Normal 57 13" xfId="1398"/>
    <cellStyle name="Normal 57 14" xfId="1399"/>
    <cellStyle name="Normal 57 15" xfId="1400"/>
    <cellStyle name="Normal 57 2" xfId="1401"/>
    <cellStyle name="Normal 57 3" xfId="1402"/>
    <cellStyle name="Normal 57 4" xfId="1403"/>
    <cellStyle name="Normal 57 5" xfId="1404"/>
    <cellStyle name="Normal 57 6" xfId="1405"/>
    <cellStyle name="Normal 57 7" xfId="1406"/>
    <cellStyle name="Normal 57 8" xfId="1407"/>
    <cellStyle name="Normal 57 9" xfId="1408"/>
    <cellStyle name="Normal 59" xfId="1409"/>
    <cellStyle name="Normal 59 10" xfId="1410"/>
    <cellStyle name="Normal 59 11" xfId="1411"/>
    <cellStyle name="Normal 59 12" xfId="1412"/>
    <cellStyle name="Normal 59 13" xfId="1413"/>
    <cellStyle name="Normal 59 2" xfId="1414"/>
    <cellStyle name="Normal 59 3" xfId="1415"/>
    <cellStyle name="Normal 59 4" xfId="1416"/>
    <cellStyle name="Normal 59 5" xfId="1417"/>
    <cellStyle name="Normal 59 6" xfId="1418"/>
    <cellStyle name="Normal 59 7" xfId="1419"/>
    <cellStyle name="Normal 59 8" xfId="1420"/>
    <cellStyle name="Normal 59 9" xfId="1421"/>
    <cellStyle name="Normal 6 10" xfId="1422"/>
    <cellStyle name="Normal 6 11" xfId="1423"/>
    <cellStyle name="Normal 6 12" xfId="1424"/>
    <cellStyle name="Normal 6 13" xfId="1425"/>
    <cellStyle name="Normal 6 14" xfId="1426"/>
    <cellStyle name="Normal 6 15" xfId="1427"/>
    <cellStyle name="Normal 6 16" xfId="1428"/>
    <cellStyle name="Normal 6 17" xfId="1429"/>
    <cellStyle name="Normal 6 18" xfId="1430"/>
    <cellStyle name="Normal 6 19" xfId="1431"/>
    <cellStyle name="Normal 6 2" xfId="1432"/>
    <cellStyle name="Normal 6 20" xfId="1433"/>
    <cellStyle name="Normal 6 21" xfId="1434"/>
    <cellStyle name="Normal 6 22" xfId="1435"/>
    <cellStyle name="Normal 6 23" xfId="1436"/>
    <cellStyle name="Normal 6 24" xfId="1437"/>
    <cellStyle name="Normal 6 25" xfId="1438"/>
    <cellStyle name="Normal 6 26" xfId="1439"/>
    <cellStyle name="Normal 6 27" xfId="1440"/>
    <cellStyle name="Normal 6 28" xfId="1441"/>
    <cellStyle name="Normal 6 29" xfId="1442"/>
    <cellStyle name="Normal 6 3" xfId="1443"/>
    <cellStyle name="Normal 6 30" xfId="1444"/>
    <cellStyle name="Normal 6 31" xfId="1445"/>
    <cellStyle name="Normal 6 32" xfId="1446"/>
    <cellStyle name="Normal 6 33" xfId="1447"/>
    <cellStyle name="Normal 6 34" xfId="1448"/>
    <cellStyle name="Normal 6 35" xfId="1449"/>
    <cellStyle name="Normal 6 36" xfId="1450"/>
    <cellStyle name="Normal 6 37" xfId="1451"/>
    <cellStyle name="Normal 6 38" xfId="1452"/>
    <cellStyle name="Normal 6 39" xfId="1453"/>
    <cellStyle name="Normal 6 4" xfId="1454"/>
    <cellStyle name="Normal 6 40" xfId="1455"/>
    <cellStyle name="Normal 6 41" xfId="1456"/>
    <cellStyle name="Normal 6 5" xfId="1457"/>
    <cellStyle name="Normal 6 6" xfId="1458"/>
    <cellStyle name="Normal 6 7" xfId="1459"/>
    <cellStyle name="Normal 6 8" xfId="1460"/>
    <cellStyle name="Normal 6 9" xfId="1461"/>
    <cellStyle name="Normal 61" xfId="1462"/>
    <cellStyle name="Normal 61 10" xfId="1463"/>
    <cellStyle name="Normal 61 11" xfId="1464"/>
    <cellStyle name="Normal 61 2" xfId="1465"/>
    <cellStyle name="Normal 61 3" xfId="1466"/>
    <cellStyle name="Normal 61 4" xfId="1467"/>
    <cellStyle name="Normal 61 5" xfId="1468"/>
    <cellStyle name="Normal 61 6" xfId="1469"/>
    <cellStyle name="Normal 61 7" xfId="1470"/>
    <cellStyle name="Normal 61 8" xfId="1471"/>
    <cellStyle name="Normal 61 9" xfId="1472"/>
    <cellStyle name="Normal 63" xfId="1473"/>
    <cellStyle name="Normal 63 10" xfId="1474"/>
    <cellStyle name="Normal 63 2" xfId="1475"/>
    <cellStyle name="Normal 63 3" xfId="1476"/>
    <cellStyle name="Normal 63 4" xfId="1477"/>
    <cellStyle name="Normal 63 5" xfId="1478"/>
    <cellStyle name="Normal 63 6" xfId="1479"/>
    <cellStyle name="Normal 63 7" xfId="1480"/>
    <cellStyle name="Normal 63 8" xfId="1481"/>
    <cellStyle name="Normal 63 9" xfId="1482"/>
    <cellStyle name="Normal 64 2" xfId="1483"/>
    <cellStyle name="Normal 64 3" xfId="1484"/>
    <cellStyle name="Normal 64 4" xfId="1485"/>
    <cellStyle name="Normal 64 5" xfId="1486"/>
    <cellStyle name="Normal 64 6" xfId="1487"/>
    <cellStyle name="Normal 64 7" xfId="1488"/>
    <cellStyle name="Normal 65" xfId="1489"/>
    <cellStyle name="Normal 65 2" xfId="1490"/>
    <cellStyle name="Normal 65 3" xfId="1491"/>
    <cellStyle name="Normal 65 4" xfId="1492"/>
    <cellStyle name="Normal 65 5" xfId="1493"/>
    <cellStyle name="Normal 65 6" xfId="1494"/>
    <cellStyle name="Normal 65 7" xfId="1495"/>
    <cellStyle name="Normal 67" xfId="1496"/>
    <cellStyle name="Normal 67 2" xfId="1497"/>
    <cellStyle name="Normal 67 3" xfId="1498"/>
    <cellStyle name="Normal 67 4" xfId="1499"/>
    <cellStyle name="Normal 67 5" xfId="1500"/>
    <cellStyle name="Normal 67 6" xfId="1501"/>
    <cellStyle name="Normal 7 10" xfId="1502"/>
    <cellStyle name="Normal 7 11" xfId="1503"/>
    <cellStyle name="Normal 7 12" xfId="1504"/>
    <cellStyle name="Normal 7 13" xfId="1505"/>
    <cellStyle name="Normal 7 14" xfId="1506"/>
    <cellStyle name="Normal 7 15" xfId="1507"/>
    <cellStyle name="Normal 7 16" xfId="1508"/>
    <cellStyle name="Normal 7 17" xfId="1509"/>
    <cellStyle name="Normal 7 18" xfId="1510"/>
    <cellStyle name="Normal 7 19" xfId="1511"/>
    <cellStyle name="Normal 7 2" xfId="1512"/>
    <cellStyle name="Normal 7 20" xfId="1513"/>
    <cellStyle name="Normal 7 21" xfId="1514"/>
    <cellStyle name="Normal 7 22" xfId="1515"/>
    <cellStyle name="Normal 7 23" xfId="1516"/>
    <cellStyle name="Normal 7 24" xfId="1517"/>
    <cellStyle name="Normal 7 25" xfId="1518"/>
    <cellStyle name="Normal 7 26" xfId="1519"/>
    <cellStyle name="Normal 7 27" xfId="1520"/>
    <cellStyle name="Normal 7 28" xfId="1521"/>
    <cellStyle name="Normal 7 29" xfId="1522"/>
    <cellStyle name="Normal 7 3" xfId="1523"/>
    <cellStyle name="Normal 7 30" xfId="1524"/>
    <cellStyle name="Normal 7 31" xfId="1525"/>
    <cellStyle name="Normal 7 32" xfId="1526"/>
    <cellStyle name="Normal 7 33" xfId="1527"/>
    <cellStyle name="Normal 7 34" xfId="1528"/>
    <cellStyle name="Normal 7 35" xfId="1529"/>
    <cellStyle name="Normal 7 36" xfId="1530"/>
    <cellStyle name="Normal 7 37" xfId="1531"/>
    <cellStyle name="Normal 7 38" xfId="1532"/>
    <cellStyle name="Normal 7 39" xfId="1533"/>
    <cellStyle name="Normal 7 4" xfId="1534"/>
    <cellStyle name="Normal 7 40" xfId="1535"/>
    <cellStyle name="Normal 7 41" xfId="1536"/>
    <cellStyle name="Normal 7 5" xfId="1537"/>
    <cellStyle name="Normal 7 6" xfId="1538"/>
    <cellStyle name="Normal 7 7" xfId="1539"/>
    <cellStyle name="Normal 7 8" xfId="1540"/>
    <cellStyle name="Normal 7 9" xfId="1541"/>
    <cellStyle name="Normal 70" xfId="1542"/>
    <cellStyle name="Normal 70 2" xfId="1543"/>
    <cellStyle name="Normal 70 3" xfId="1544"/>
    <cellStyle name="Normal 71" xfId="1545"/>
    <cellStyle name="Normal 71 2" xfId="1546"/>
    <cellStyle name="Normal 72 2" xfId="1547"/>
    <cellStyle name="Percent" xfId="1548"/>
    <cellStyle name="s24" xfId="1549"/>
    <cellStyle name="s33" xfId="1550"/>
    <cellStyle name="s35" xfId="1551"/>
    <cellStyle name="s37" xfId="1552"/>
    <cellStyle name="s44" xfId="1553"/>
    <cellStyle name="s56" xfId="1554"/>
    <cellStyle name="s78" xfId="1555"/>
    <cellStyle name="s80" xfId="1556"/>
    <cellStyle name="s82" xfId="1557"/>
    <cellStyle name="Satisfaisant" xfId="1558"/>
    <cellStyle name="Sortie" xfId="1559"/>
    <cellStyle name="Texte explicatif" xfId="1560"/>
    <cellStyle name="Titre" xfId="1561"/>
    <cellStyle name="Titre 1" xfId="1562"/>
    <cellStyle name="Titre 2" xfId="1563"/>
    <cellStyle name="Titre 3" xfId="1564"/>
    <cellStyle name="Titre 4" xfId="1565"/>
    <cellStyle name="Total" xfId="1566"/>
    <cellStyle name="Vérification" xfId="1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58">
      <selection activeCell="D89" sqref="D89"/>
    </sheetView>
  </sheetViews>
  <sheetFormatPr defaultColWidth="11.421875" defaultRowHeight="15"/>
  <cols>
    <col min="1" max="1" width="34.7109375" style="0" customWidth="1"/>
    <col min="2" max="3" width="12.8515625" style="0" bestFit="1" customWidth="1"/>
  </cols>
  <sheetData>
    <row r="1" spans="1:3" ht="15">
      <c r="A1" s="1" t="s">
        <v>0</v>
      </c>
      <c r="B1" s="1"/>
      <c r="C1" s="1"/>
    </row>
    <row r="2" spans="1:3" ht="15">
      <c r="A2" s="1" t="s">
        <v>1</v>
      </c>
      <c r="B2" s="1"/>
      <c r="C2" s="1"/>
    </row>
    <row r="3" spans="1:3" ht="15">
      <c r="A3" s="1" t="s">
        <v>2</v>
      </c>
      <c r="B3" s="1"/>
      <c r="C3" s="1"/>
    </row>
    <row r="6" ht="15">
      <c r="A6" s="2" t="s">
        <v>3</v>
      </c>
    </row>
    <row r="7" spans="1:3" ht="15">
      <c r="A7" s="3" t="s">
        <v>4</v>
      </c>
      <c r="B7" s="4" t="s">
        <v>5</v>
      </c>
      <c r="C7" s="4" t="s">
        <v>6</v>
      </c>
    </row>
    <row r="8" spans="1:3" ht="15">
      <c r="A8" s="3" t="s">
        <v>7</v>
      </c>
      <c r="B8" s="5">
        <v>475195</v>
      </c>
      <c r="C8" s="5">
        <v>714693.825964891</v>
      </c>
    </row>
    <row r="9" spans="1:3" ht="15">
      <c r="A9" s="3" t="s">
        <v>8</v>
      </c>
      <c r="B9" s="5">
        <v>24.2</v>
      </c>
      <c r="C9" s="5">
        <v>0.5175796411473197</v>
      </c>
    </row>
    <row r="10" spans="1:3" ht="15">
      <c r="A10" s="3" t="s">
        <v>9</v>
      </c>
      <c r="B10" s="5">
        <v>12</v>
      </c>
      <c r="C10" s="5">
        <v>12.7</v>
      </c>
    </row>
    <row r="11" spans="1:3" ht="15">
      <c r="A11" s="3" t="s">
        <v>10</v>
      </c>
      <c r="B11" s="5">
        <f>B8/2843357*1000000</f>
        <v>167124.6347187497</v>
      </c>
      <c r="C11" s="5">
        <f>C8/2915965*1000000</f>
        <v>245096.84648646024</v>
      </c>
    </row>
    <row r="12" spans="1:3" ht="15">
      <c r="A12" s="3" t="s">
        <v>11</v>
      </c>
      <c r="B12" s="5">
        <f>B8+17106</f>
        <v>492301</v>
      </c>
      <c r="C12" s="5" t="s">
        <v>12</v>
      </c>
    </row>
    <row r="13" spans="1:3" ht="15">
      <c r="A13" s="3" t="s">
        <v>13</v>
      </c>
      <c r="B13" s="5">
        <v>113156</v>
      </c>
      <c r="C13" s="5" t="s">
        <v>14</v>
      </c>
    </row>
    <row r="14" spans="1:3" ht="15">
      <c r="A14" s="3" t="s">
        <v>15</v>
      </c>
      <c r="B14" s="5">
        <v>-220564</v>
      </c>
      <c r="C14" s="5" t="s">
        <v>14</v>
      </c>
    </row>
    <row r="15" spans="1:3" ht="15">
      <c r="A15" s="3" t="s">
        <v>16</v>
      </c>
      <c r="B15" s="5">
        <f>284601/475195*100</f>
        <v>59.89141299887415</v>
      </c>
      <c r="C15" s="5" t="s">
        <v>14</v>
      </c>
    </row>
    <row r="16" spans="1:3" ht="15">
      <c r="A16" s="3" t="s">
        <v>17</v>
      </c>
      <c r="B16" s="5">
        <f>B72/B8*100</f>
        <v>45.320552615242164</v>
      </c>
      <c r="C16" s="5">
        <f>422320/C8*100</f>
        <v>59.09103796018328</v>
      </c>
    </row>
    <row r="17" spans="1:3" ht="15">
      <c r="A17" s="3" t="s">
        <v>18</v>
      </c>
      <c r="B17" s="5">
        <f>B74/B8*100</f>
        <v>103.14607687370447</v>
      </c>
      <c r="C17" s="5">
        <f>474508/C8*100</f>
        <v>66.39318583162212</v>
      </c>
    </row>
    <row r="18" spans="1:3" ht="15">
      <c r="A18" s="3" t="s">
        <v>19</v>
      </c>
      <c r="B18" s="5">
        <v>42.5</v>
      </c>
      <c r="C18" s="5" t="s">
        <v>14</v>
      </c>
    </row>
    <row r="19" spans="1:3" ht="15">
      <c r="A19" s="3" t="s">
        <v>20</v>
      </c>
      <c r="B19" s="5">
        <f>B68/B8*100</f>
        <v>69.89888361619967</v>
      </c>
      <c r="C19" s="5" t="s">
        <v>14</v>
      </c>
    </row>
    <row r="20" spans="1:3" ht="15">
      <c r="A20" s="6" t="s">
        <v>21</v>
      </c>
      <c r="B20" s="7"/>
      <c r="C20" s="8"/>
    </row>
    <row r="22" ht="15">
      <c r="A22" s="2" t="s">
        <v>22</v>
      </c>
    </row>
    <row r="23" spans="1:3" ht="15">
      <c r="A23" s="3"/>
      <c r="B23" s="9" t="s">
        <v>5</v>
      </c>
      <c r="C23" s="9" t="s">
        <v>6</v>
      </c>
    </row>
    <row r="24" spans="1:3" ht="15">
      <c r="A24" s="9" t="s">
        <v>23</v>
      </c>
      <c r="B24" s="10">
        <f>SUM(B25:B27)</f>
        <v>101714</v>
      </c>
      <c r="C24" s="10">
        <f>SUM(C25:C27)</f>
        <v>112075</v>
      </c>
    </row>
    <row r="25" spans="1:3" ht="15">
      <c r="A25" s="3" t="s">
        <v>24</v>
      </c>
      <c r="B25" s="11">
        <v>17908</v>
      </c>
      <c r="C25" s="11">
        <v>21661</v>
      </c>
    </row>
    <row r="26" spans="1:3" ht="15">
      <c r="A26" s="3" t="s">
        <v>25</v>
      </c>
      <c r="B26" s="11">
        <v>57359</v>
      </c>
      <c r="C26" s="11">
        <v>61199</v>
      </c>
    </row>
    <row r="27" spans="1:3" ht="15">
      <c r="A27" s="3" t="s">
        <v>26</v>
      </c>
      <c r="B27" s="11">
        <v>26447</v>
      </c>
      <c r="C27" s="11">
        <v>29215</v>
      </c>
    </row>
    <row r="28" spans="1:3" ht="15">
      <c r="A28" s="12" t="s">
        <v>27</v>
      </c>
      <c r="B28" s="10">
        <f>SUM(B29:B32)</f>
        <v>133212</v>
      </c>
      <c r="C28" s="10">
        <f>SUM(C29:C32)</f>
        <v>313428</v>
      </c>
    </row>
    <row r="29" spans="1:3" ht="15">
      <c r="A29" s="3" t="s">
        <v>28</v>
      </c>
      <c r="B29" s="11">
        <v>67361</v>
      </c>
      <c r="C29" s="11">
        <v>249838</v>
      </c>
    </row>
    <row r="30" spans="1:3" ht="15">
      <c r="A30" s="3" t="s">
        <v>29</v>
      </c>
      <c r="B30" s="11">
        <v>14237</v>
      </c>
      <c r="C30" s="11">
        <v>23952</v>
      </c>
    </row>
    <row r="31" spans="1:3" ht="15">
      <c r="A31" s="3" t="s">
        <v>30</v>
      </c>
      <c r="B31" s="11">
        <v>4251</v>
      </c>
      <c r="C31" s="3"/>
    </row>
    <row r="32" spans="1:3" ht="15">
      <c r="A32" s="3" t="s">
        <v>31</v>
      </c>
      <c r="B32" s="11">
        <v>47363</v>
      </c>
      <c r="C32" s="11">
        <v>39638</v>
      </c>
    </row>
    <row r="33" spans="1:3" ht="15">
      <c r="A33" s="12" t="s">
        <v>32</v>
      </c>
      <c r="B33" s="10">
        <f>SUM(B34:B36)</f>
        <v>148889</v>
      </c>
      <c r="C33" s="10">
        <f>SUM(C34:C36)</f>
        <v>162097</v>
      </c>
    </row>
    <row r="34" spans="1:3" ht="15">
      <c r="A34" s="3" t="s">
        <v>33</v>
      </c>
      <c r="B34" s="11">
        <v>28139</v>
      </c>
      <c r="C34" s="11">
        <v>27461</v>
      </c>
    </row>
    <row r="35" spans="1:3" ht="15">
      <c r="A35" s="3" t="s">
        <v>34</v>
      </c>
      <c r="B35" s="11">
        <v>54963</v>
      </c>
      <c r="C35" s="11">
        <v>68631</v>
      </c>
    </row>
    <row r="36" spans="1:3" ht="15">
      <c r="A36" s="3" t="s">
        <v>35</v>
      </c>
      <c r="B36" s="11">
        <v>65787</v>
      </c>
      <c r="C36" s="11">
        <v>66005</v>
      </c>
    </row>
    <row r="37" spans="1:3" ht="15">
      <c r="A37" s="13" t="s">
        <v>36</v>
      </c>
      <c r="B37" s="14">
        <v>-10587</v>
      </c>
      <c r="C37" s="3"/>
    </row>
    <row r="38" spans="1:3" ht="15">
      <c r="A38" s="13" t="s">
        <v>37</v>
      </c>
      <c r="B38" s="14">
        <v>56962</v>
      </c>
      <c r="C38" s="11">
        <v>71296</v>
      </c>
    </row>
    <row r="39" spans="1:3" ht="15">
      <c r="A39" s="13" t="s">
        <v>38</v>
      </c>
      <c r="B39" s="14">
        <v>45005</v>
      </c>
      <c r="C39" s="11">
        <v>55798</v>
      </c>
    </row>
    <row r="40" spans="1:3" ht="15">
      <c r="A40" s="9" t="s">
        <v>39</v>
      </c>
      <c r="B40" s="10">
        <f>SUM(B24+B28+B33+B37+B38+B39)</f>
        <v>475195</v>
      </c>
      <c r="C40" s="10">
        <f>SUM(C24+C28+C33+C37+C38+C39)</f>
        <v>714694</v>
      </c>
    </row>
    <row r="41" spans="1:3" ht="15">
      <c r="A41" s="2" t="s">
        <v>40</v>
      </c>
      <c r="B41" s="15"/>
      <c r="C41" s="15"/>
    </row>
    <row r="42" spans="1:3" ht="15">
      <c r="A42" s="2" t="s">
        <v>41</v>
      </c>
      <c r="B42" s="15"/>
      <c r="C42" s="15"/>
    </row>
    <row r="43" spans="2:3" ht="15">
      <c r="B43" s="15"/>
      <c r="C43" s="15"/>
    </row>
    <row r="44" ht="15">
      <c r="A44" s="2" t="s">
        <v>42</v>
      </c>
    </row>
    <row r="45" spans="1:3" ht="15">
      <c r="A45" s="3"/>
      <c r="B45" s="9" t="s">
        <v>5</v>
      </c>
      <c r="C45" s="9" t="s">
        <v>6</v>
      </c>
    </row>
    <row r="46" spans="1:3" ht="15">
      <c r="A46" s="9" t="s">
        <v>23</v>
      </c>
      <c r="B46" s="10">
        <f>SUM(B47:B49)</f>
        <v>56223</v>
      </c>
      <c r="C46" s="10">
        <f>SUM(C47:C49)</f>
        <v>56266</v>
      </c>
    </row>
    <row r="47" spans="1:3" ht="15">
      <c r="A47" s="3" t="s">
        <v>24</v>
      </c>
      <c r="B47" s="11">
        <v>9039</v>
      </c>
      <c r="C47" s="11">
        <v>8738</v>
      </c>
    </row>
    <row r="48" spans="1:3" ht="15">
      <c r="A48" s="3" t="s">
        <v>25</v>
      </c>
      <c r="B48" s="11">
        <v>38074</v>
      </c>
      <c r="C48" s="11">
        <v>38752</v>
      </c>
    </row>
    <row r="49" spans="1:3" ht="15">
      <c r="A49" s="3" t="s">
        <v>26</v>
      </c>
      <c r="B49" s="11">
        <v>9110</v>
      </c>
      <c r="C49" s="11">
        <v>8776</v>
      </c>
    </row>
    <row r="50" spans="1:3" ht="15">
      <c r="A50" s="12" t="s">
        <v>27</v>
      </c>
      <c r="B50" s="10">
        <f>SUM(B51:B53)</f>
        <v>80819</v>
      </c>
      <c r="C50" s="10">
        <f>SUM(C51:C53)</f>
        <v>101999</v>
      </c>
    </row>
    <row r="51" spans="1:3" ht="15">
      <c r="A51" s="3" t="s">
        <v>28</v>
      </c>
      <c r="B51" s="11">
        <v>36619</v>
      </c>
      <c r="C51" s="11">
        <v>59977</v>
      </c>
    </row>
    <row r="52" spans="1:3" ht="15">
      <c r="A52" s="3" t="s">
        <v>43</v>
      </c>
      <c r="B52" s="11">
        <v>16379</v>
      </c>
      <c r="C52" s="11">
        <v>16035</v>
      </c>
    </row>
    <row r="53" spans="1:3" ht="15">
      <c r="A53" s="3" t="s">
        <v>31</v>
      </c>
      <c r="B53" s="11">
        <v>27821</v>
      </c>
      <c r="C53" s="11">
        <v>25987</v>
      </c>
    </row>
    <row r="54" spans="1:3" ht="15">
      <c r="A54" s="12" t="s">
        <v>32</v>
      </c>
      <c r="B54" s="10">
        <f>SUM(B55:B57)</f>
        <v>111819</v>
      </c>
      <c r="C54" s="10">
        <f>SUM(C55:C57)</f>
        <v>106202</v>
      </c>
    </row>
    <row r="55" spans="1:3" ht="15">
      <c r="A55" s="3" t="s">
        <v>33</v>
      </c>
      <c r="B55" s="11">
        <v>28166</v>
      </c>
      <c r="C55" s="11">
        <v>23332</v>
      </c>
    </row>
    <row r="56" spans="1:3" ht="15">
      <c r="A56" s="3" t="s">
        <v>34</v>
      </c>
      <c r="B56" s="11">
        <v>38462</v>
      </c>
      <c r="C56" s="11">
        <v>40073</v>
      </c>
    </row>
    <row r="57" spans="1:3" ht="15">
      <c r="A57" s="3" t="s">
        <v>35</v>
      </c>
      <c r="B57" s="11">
        <v>45191</v>
      </c>
      <c r="C57" s="11">
        <v>42797</v>
      </c>
    </row>
    <row r="58" spans="1:3" ht="15">
      <c r="A58" s="9" t="s">
        <v>36</v>
      </c>
      <c r="B58" s="10">
        <v>-7266</v>
      </c>
      <c r="C58" s="3"/>
    </row>
    <row r="59" spans="1:3" ht="15">
      <c r="A59" s="9" t="s">
        <v>37</v>
      </c>
      <c r="B59" s="10">
        <v>36942</v>
      </c>
      <c r="C59" s="11">
        <v>44709</v>
      </c>
    </row>
    <row r="60" spans="1:3" ht="15">
      <c r="A60" s="9" t="s">
        <v>38</v>
      </c>
      <c r="B60" s="10">
        <v>27362</v>
      </c>
      <c r="C60" s="11">
        <v>33021</v>
      </c>
    </row>
    <row r="61" spans="1:3" ht="15">
      <c r="A61" s="9" t="s">
        <v>39</v>
      </c>
      <c r="B61" s="10">
        <f>SUM(B46+B50+B54+B58+B59+B60)</f>
        <v>305899</v>
      </c>
      <c r="C61" s="10">
        <f>SUM(C46+C50+C54+C58+C59+C60)</f>
        <v>342197</v>
      </c>
    </row>
    <row r="62" spans="1:3" ht="15">
      <c r="A62" s="2" t="s">
        <v>40</v>
      </c>
      <c r="B62" s="15"/>
      <c r="C62" s="15"/>
    </row>
    <row r="63" spans="1:3" ht="15">
      <c r="A63" s="2" t="s">
        <v>41</v>
      </c>
      <c r="B63" s="15"/>
      <c r="C63" s="15"/>
    </row>
    <row r="65" ht="15">
      <c r="A65" s="2" t="s">
        <v>44</v>
      </c>
    </row>
    <row r="66" spans="1:3" ht="15">
      <c r="A66" s="16"/>
      <c r="B66" s="16" t="s">
        <v>5</v>
      </c>
      <c r="C66" s="16" t="s">
        <v>6</v>
      </c>
    </row>
    <row r="67" spans="1:3" ht="15">
      <c r="A67" s="16" t="s">
        <v>45</v>
      </c>
      <c r="B67" s="17">
        <v>427875</v>
      </c>
      <c r="C67" s="18" t="s">
        <v>46</v>
      </c>
    </row>
    <row r="68" spans="1:3" ht="15">
      <c r="A68" s="19" t="s">
        <v>47</v>
      </c>
      <c r="B68" s="20">
        <v>332156</v>
      </c>
      <c r="C68" s="18" t="s">
        <v>46</v>
      </c>
    </row>
    <row r="69" spans="1:3" ht="15">
      <c r="A69" s="16" t="s">
        <v>48</v>
      </c>
      <c r="B69" s="17">
        <v>284600.66078446177</v>
      </c>
      <c r="C69" s="18" t="s">
        <v>46</v>
      </c>
    </row>
    <row r="70" spans="1:3" ht="15">
      <c r="A70" s="19" t="s">
        <v>49</v>
      </c>
      <c r="B70" s="20">
        <v>20325</v>
      </c>
      <c r="C70" s="18" t="s">
        <v>46</v>
      </c>
    </row>
    <row r="71" spans="1:3" ht="15">
      <c r="A71" s="16" t="s">
        <v>50</v>
      </c>
      <c r="B71" s="17">
        <v>37503</v>
      </c>
      <c r="C71" s="18" t="s">
        <v>46</v>
      </c>
    </row>
    <row r="72" spans="1:3" ht="15">
      <c r="A72" s="16" t="s">
        <v>51</v>
      </c>
      <c r="B72" s="17">
        <v>215361</v>
      </c>
      <c r="C72" s="17">
        <v>422320</v>
      </c>
    </row>
    <row r="73" spans="1:3" ht="15">
      <c r="A73" s="19" t="s">
        <v>52</v>
      </c>
      <c r="B73" s="20">
        <v>165526</v>
      </c>
      <c r="C73" s="20">
        <v>367069</v>
      </c>
    </row>
    <row r="74" spans="1:3" ht="15">
      <c r="A74" s="16" t="s">
        <v>53</v>
      </c>
      <c r="B74" s="21">
        <v>490145</v>
      </c>
      <c r="C74" s="17">
        <v>474508</v>
      </c>
    </row>
    <row r="75" spans="1:3" ht="15">
      <c r="A75" s="19" t="s">
        <v>54</v>
      </c>
      <c r="B75" s="20">
        <v>378214</v>
      </c>
      <c r="C75" s="20">
        <v>313456</v>
      </c>
    </row>
    <row r="76" spans="1:3" ht="15">
      <c r="A76" s="16" t="s">
        <v>39</v>
      </c>
      <c r="B76" s="21">
        <v>475195</v>
      </c>
      <c r="C76" s="17">
        <f>C40</f>
        <v>714694</v>
      </c>
    </row>
    <row r="77" ht="15">
      <c r="A77" s="2" t="s">
        <v>40</v>
      </c>
    </row>
    <row r="78" ht="15">
      <c r="A78" s="2" t="s">
        <v>41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2010-06-08T18:24:09Z</dcterms:created>
  <dcterms:modified xsi:type="dcterms:W3CDTF">2010-06-08T18:24:20Z</dcterms:modified>
  <cp:category/>
  <cp:version/>
  <cp:contentType/>
  <cp:contentStatus/>
</cp:coreProperties>
</file>